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4BF72EB1-08FD-4FE7-9A5D-5B925C8C1912}" xr6:coauthVersionLast="45" xr6:coauthVersionMax="45" xr10:uidLastSave="{00000000-0000-0000-0000-000000000000}"/>
  <bookViews>
    <workbookView xWindow="28680" yWindow="-120" windowWidth="29040" windowHeight="15840" tabRatio="854" xr2:uid="{00000000-000D-0000-FFFF-FFFF00000000}"/>
  </bookViews>
  <sheets>
    <sheet name="Description" sheetId="4" r:id="rId1"/>
    <sheet name="Calculations (Hide)" sheetId="9" state="hidden" r:id="rId2"/>
    <sheet name="Search Terms and Databases" sheetId="3" r:id="rId3"/>
    <sheet name="Article Dashboard" sheetId="11" r:id="rId4"/>
    <sheet name="Articles" sheetId="5" r:id="rId5"/>
    <sheet name="Clinical Trials" sheetId="18" r:id="rId6"/>
    <sheet name="Breast milk - Breast feeding " sheetId="19" r:id="rId7"/>
    <sheet name="Mental health" sheetId="21" r:id="rId8"/>
    <sheet name="Central Asia" sheetId="29" r:id="rId9"/>
    <sheet name="Eastern Asia" sheetId="22" r:id="rId10"/>
    <sheet name="Southeastern Asia" sheetId="28" r:id="rId11"/>
    <sheet name="Southern Asia" sheetId="27" r:id="rId12"/>
    <sheet name="Western Asia " sheetId="26" r:id="rId13"/>
  </sheets>
  <definedNames>
    <definedName name="_xlnm._FilterDatabase" localSheetId="4" hidden="1">Articles!$A$1:$AI$208</definedName>
    <definedName name="_xlnm._FilterDatabase" localSheetId="6" hidden="1">'Breast milk - Breast feeding '!$A$1:$AJ$1</definedName>
    <definedName name="_xlnm._FilterDatabase" localSheetId="8" hidden="1">'Central Asia'!$A$1:$AL$1</definedName>
    <definedName name="_xlnm._FilterDatabase" localSheetId="5" hidden="1">'Clinical Trials'!$A$1:$Y$394</definedName>
    <definedName name="_xlnm._FilterDatabase" localSheetId="9" hidden="1">'Eastern Asia'!$A$1:$AK$21</definedName>
    <definedName name="_xlnm._FilterDatabase" localSheetId="7" hidden="1">'Mental health'!$A$1:$XEK$34</definedName>
    <definedName name="_xlnm._FilterDatabase" localSheetId="10" hidden="1">'Southeastern Asia'!$A$1:$AK$24</definedName>
    <definedName name="_xlnm._FilterDatabase" localSheetId="11" hidden="1">'Southern Asia'!$A$1:$AK$128</definedName>
    <definedName name="_xlnm._FilterDatabase" localSheetId="12" hidden="1">'Western Asia '!$A$1:$AK$62</definedName>
    <definedName name="_xlchart.v1.0" hidden="1">'Calculations (Hide)'!$G$29</definedName>
    <definedName name="_xlchart.v1.1" hidden="1">'Calculations (Hide)'!$D$30</definedName>
    <definedName name="_xlchart.v1.2" hidden="1">'Calculations (Hide)'!$E$29:$N$29</definedName>
    <definedName name="_xlchart.v1.3" hidden="1">'Calculations (Hide)'!$E$30:$N$30</definedName>
    <definedName name="data">#REF!</definedName>
  </definedNames>
  <calcPr calcId="191029"/>
  <pivotCaches>
    <pivotCache cacheId="5"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28" l="1"/>
  <c r="G4" i="28"/>
  <c r="G5" i="28"/>
  <c r="G6" i="28"/>
  <c r="G7" i="28"/>
  <c r="G8" i="28"/>
  <c r="G9" i="28"/>
  <c r="G10" i="28"/>
  <c r="G11" i="28"/>
  <c r="G12" i="28"/>
  <c r="G13" i="28"/>
  <c r="G14" i="28"/>
  <c r="G15" i="28"/>
  <c r="G16" i="28"/>
  <c r="G17" i="28"/>
  <c r="G18" i="28"/>
  <c r="G19" i="28"/>
  <c r="G20" i="28"/>
  <c r="G21" i="28"/>
  <c r="G22" i="28"/>
  <c r="G23" i="28"/>
  <c r="G24" i="28"/>
  <c r="G2" i="28"/>
  <c r="G3" i="2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2" i="27"/>
  <c r="G3" i="22"/>
  <c r="G4" i="22"/>
  <c r="G5" i="22"/>
  <c r="G6" i="22"/>
  <c r="G7" i="22"/>
  <c r="G8" i="22"/>
  <c r="G9" i="22"/>
  <c r="G10" i="22"/>
  <c r="G11" i="22"/>
  <c r="G12" i="22"/>
  <c r="G13" i="22"/>
  <c r="G14" i="22"/>
  <c r="G15" i="22"/>
  <c r="G16" i="22"/>
  <c r="G17" i="22"/>
  <c r="G18" i="22"/>
  <c r="G19" i="22"/>
  <c r="G20" i="22"/>
  <c r="G21" i="22"/>
  <c r="G2" i="22"/>
  <c r="G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2" i="26"/>
  <c r="F3" i="19" l="1"/>
  <c r="F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2" i="19"/>
  <c r="F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2" i="21"/>
  <c r="F124" i="5"/>
  <c r="F38" i="5"/>
  <c r="F203" i="5"/>
  <c r="F204" i="5"/>
  <c r="F205" i="5"/>
  <c r="F206" i="5"/>
  <c r="F207" i="5"/>
  <c r="F208" i="5"/>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 i="5"/>
  <c r="L3" i="18"/>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L281" i="18"/>
  <c r="L282" i="18"/>
  <c r="L283" i="18"/>
  <c r="L284" i="18"/>
  <c r="L285" i="18"/>
  <c r="L286" i="18"/>
  <c r="L287" i="18"/>
  <c r="L288" i="18"/>
  <c r="L289" i="18"/>
  <c r="L290" i="18"/>
  <c r="L291" i="18"/>
  <c r="L292" i="18"/>
  <c r="L293" i="18"/>
  <c r="L294" i="18"/>
  <c r="L295" i="18"/>
  <c r="L296" i="18"/>
  <c r="L297" i="18"/>
  <c r="L298" i="18"/>
  <c r="L299" i="18"/>
  <c r="L300" i="18"/>
  <c r="L301" i="18"/>
  <c r="L302" i="18"/>
  <c r="L303" i="18"/>
  <c r="L304" i="18"/>
  <c r="L305" i="18"/>
  <c r="L306" i="18"/>
  <c r="L307" i="18"/>
  <c r="L308" i="18"/>
  <c r="L309" i="18"/>
  <c r="L310" i="18"/>
  <c r="L311" i="18"/>
  <c r="L312" i="18"/>
  <c r="L313" i="18"/>
  <c r="L314" i="18"/>
  <c r="L315" i="18"/>
  <c r="L316" i="18"/>
  <c r="L317" i="18"/>
  <c r="L318" i="18"/>
  <c r="L319" i="18"/>
  <c r="L320" i="18"/>
  <c r="L321" i="18"/>
  <c r="L322" i="18"/>
  <c r="L323" i="18"/>
  <c r="L324" i="18"/>
  <c r="L325" i="18"/>
  <c r="L326" i="18"/>
  <c r="L327" i="18"/>
  <c r="L328" i="18"/>
  <c r="L329" i="18"/>
  <c r="L330" i="18"/>
  <c r="L331" i="18"/>
  <c r="L332" i="18"/>
  <c r="L333" i="18"/>
  <c r="L334" i="18"/>
  <c r="L335" i="18"/>
  <c r="L336" i="18"/>
  <c r="L337" i="18"/>
  <c r="L338" i="18"/>
  <c r="L339" i="18"/>
  <c r="L340" i="18"/>
  <c r="L341" i="18"/>
  <c r="L342" i="18"/>
  <c r="L343" i="18"/>
  <c r="L344" i="18"/>
  <c r="L345" i="18"/>
  <c r="L346" i="18"/>
  <c r="L347" i="18"/>
  <c r="L348" i="18"/>
  <c r="L349" i="18"/>
  <c r="L350" i="18"/>
  <c r="L351" i="18"/>
  <c r="L352" i="18"/>
  <c r="L353" i="18"/>
  <c r="L354" i="18"/>
  <c r="L355" i="18"/>
  <c r="L356" i="18"/>
  <c r="L357" i="18"/>
  <c r="L358" i="18"/>
  <c r="L359" i="18"/>
  <c r="L360" i="18"/>
  <c r="L361" i="18"/>
  <c r="L362" i="18"/>
  <c r="L363" i="18"/>
  <c r="L364" i="18"/>
  <c r="L365" i="18"/>
  <c r="L366" i="18"/>
  <c r="L367" i="18"/>
  <c r="L368" i="18"/>
  <c r="L369" i="18"/>
  <c r="L370" i="18"/>
  <c r="L371" i="18"/>
  <c r="L372" i="18"/>
  <c r="L373" i="18"/>
  <c r="L374" i="18"/>
  <c r="L375" i="18"/>
  <c r="L376" i="18"/>
  <c r="L377" i="18"/>
  <c r="L378" i="18"/>
  <c r="L379" i="18"/>
  <c r="L380" i="18"/>
  <c r="L381" i="18"/>
  <c r="L382" i="18"/>
  <c r="L383" i="18"/>
  <c r="L384" i="18"/>
  <c r="L385" i="18"/>
  <c r="L386" i="18"/>
  <c r="L387" i="18"/>
  <c r="L388" i="18"/>
  <c r="L389" i="18"/>
  <c r="L390" i="18"/>
  <c r="L391" i="18"/>
  <c r="L392" i="18"/>
  <c r="L393" i="18"/>
  <c r="L394" i="18"/>
  <c r="L2" i="18"/>
  <c r="F209" i="5" l="1"/>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G18" i="9" l="1"/>
  <c r="N29" i="9" l="1"/>
  <c r="G17" i="9"/>
  <c r="N30" i="9"/>
  <c r="F29" i="9" l="1"/>
  <c r="G29" i="9"/>
  <c r="H29" i="9"/>
  <c r="I29" i="9"/>
  <c r="J29" i="9"/>
  <c r="K29" i="9"/>
  <c r="L29" i="9"/>
  <c r="M29" i="9"/>
  <c r="E29" i="9"/>
  <c r="J30" i="9"/>
  <c r="K30" i="9"/>
  <c r="L30" i="9"/>
  <c r="M30" i="9"/>
  <c r="I30" i="9"/>
  <c r="E30" i="9"/>
  <c r="F30" i="9"/>
  <c r="G30" i="9"/>
  <c r="H30" i="9"/>
  <c r="G19" i="9" l="1"/>
  <c r="D20" i="11" s="1"/>
  <c r="D19" i="11"/>
  <c r="D18" i="11"/>
  <c r="G12" i="9" l="1"/>
  <c r="D12" i="11" s="1"/>
  <c r="G11" i="9"/>
  <c r="D11" i="11" s="1"/>
  <c r="G6" i="9"/>
  <c r="D9" i="11" s="1"/>
  <c r="G5" i="9"/>
  <c r="D8" i="11" s="1"/>
  <c r="D15" i="11"/>
  <c r="D16" i="11"/>
  <c r="D14" i="11"/>
  <c r="D6" i="11"/>
  <c r="E16" i="11" l="1"/>
  <c r="E14" i="11"/>
  <c r="E20" i="11"/>
  <c r="E18" i="11"/>
  <c r="E19" i="11"/>
  <c r="E15" i="11"/>
  <c r="E12" i="11"/>
  <c r="E8" i="11"/>
  <c r="E9" i="11"/>
  <c r="E11" i="11"/>
</calcChain>
</file>

<file path=xl/sharedStrings.xml><?xml version="1.0" encoding="utf-8"?>
<sst xmlns="http://schemas.openxmlformats.org/spreadsheetml/2006/main" count="22660" uniqueCount="4959">
  <si>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</si>
  <si>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</si>
  <si>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</si>
  <si>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</si>
  <si>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</si>
  <si>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</si>
  <si>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</si>
  <si>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</si>
  <si>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</si>
  <si>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</si>
  <si>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</si>
  <si>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</si>
  <si>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</si>
  <si>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</si>
  <si>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</si>
  <si>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</si>
  <si>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</si>
  <si>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</si>
  <si>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</si>
  <si>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</si>
  <si>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</si>
  <si>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</si>
  <si>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</si>
  <si>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</si>
  <si>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</si>
  <si>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</si>
  <si>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</si>
  <si>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</si>
  <si>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</si>
  <si>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</si>
  <si>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</si>
  <si>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</si>
  <si>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</si>
  <si>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</si>
  <si>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</si>
  <si>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</si>
  <si>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</si>
  <si>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</si>
  <si>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</si>
  <si>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</si>
  <si>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</si>
  <si>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</si>
  <si>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r>
      <t xml:space="preserve">Measurement field: </t>
    </r>
    <r>
      <rPr>
        <sz val="10.5"/>
        <color rgb="FF000000"/>
        <rFont val="Arial"/>
        <family val="2"/>
      </rPr>
      <t>“Yes”/blank if references the following:</t>
    </r>
  </si>
  <si>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</si>
  <si>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</si>
  <si>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</si>
  <si>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</si>
  <si>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</si>
  <si>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</si>
  <si>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</si>
  <si>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</si>
  <si>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</si>
  <si>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</si>
  <si>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</si>
  <si>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</si>
  <si>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</si>
  <si>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</si>
  <si>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</si>
  <si>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</si>
  <si>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</si>
  <si>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</si>
  <si>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</si>
  <si>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</si>
  <si>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</si>
  <si>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</si>
  <si>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</si>
  <si>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</si>
  <si>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</si>
  <si>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</si>
  <si>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</si>
  <si>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</si>
  <si>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</si>
  <si>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</si>
  <si>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</si>
  <si>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</si>
  <si>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</si>
  <si>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</si>
  <si>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</si>
  <si>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</si>
  <si>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</si>
  <si>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</si>
  <si>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</si>
  <si>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</si>
  <si>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</si>
  <si>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</si>
  <si>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</si>
  <si>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</si>
  <si>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</si>
  <si>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</si>
  <si>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</si>
  <si>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</si>
  <si>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</si>
  <si>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</si>
  <si>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</si>
  <si>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</si>
  <si>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</si>
  <si>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</si>
  <si>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</si>
  <si>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</si>
  <si>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</si>
  <si>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</si>
  <si>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</si>
  <si>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</si>
  <si>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</si>
  <si>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</si>
  <si>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</si>
  <si>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</si>
  <si>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</si>
  <si>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</si>
  <si>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</si>
  <si>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</si>
  <si>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</si>
  <si>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</si>
  <si>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</si>
  <si>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</si>
  <si>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</si>
  <si>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</si>
  <si>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</si>
  <si>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</si>
  <si>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</si>
  <si>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</si>
  <si>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</si>
  <si>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</si>
  <si>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</si>
  <si>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</si>
  <si>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</si>
  <si>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</si>
  <si>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</si>
  <si>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</si>
  <si>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</si>
  <si>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</si>
  <si>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</si>
  <si>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</si>
  <si>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</si>
  <si>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</si>
  <si>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</si>
  <si>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</si>
  <si>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</si>
  <si>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</si>
  <si>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</si>
  <si>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</si>
  <si>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</si>
  <si>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</si>
  <si>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</si>
  <si>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</si>
  <si>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</si>
  <si>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</si>
  <si>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</si>
  <si>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</si>
  <si>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</si>
  <si>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</si>
  <si>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</si>
  <si>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</si>
  <si>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</si>
  <si>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</si>
  <si>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</si>
  <si>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</si>
  <si>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</si>
  <si>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</si>
  <si>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</si>
  <si>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</si>
  <si>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</si>
  <si>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</si>
  <si>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</si>
  <si>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</si>
  <si>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</si>
  <si>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</si>
  <si>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</si>
  <si>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</si>
  <si>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</si>
  <si>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</si>
  <si>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</si>
  <si>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</si>
  <si>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</si>
  <si>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</si>
  <si>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</si>
  <si>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</si>
  <si>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</si>
  <si>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</si>
  <si>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</si>
  <si>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</si>
  <si>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</si>
  <si>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</si>
  <si>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</si>
  <si>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</si>
  <si>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</si>
  <si>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</si>
  <si>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</si>
  <si>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</si>
  <si>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</si>
  <si>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</si>
  <si>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</si>
  <si>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</si>
  <si>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</si>
  <si>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</si>
  <si>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</si>
  <si>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</si>
  <si>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</si>
  <si>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</si>
  <si>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</si>
  <si>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</si>
  <si>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</si>
  <si>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</si>
  <si>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</si>
  <si>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</si>
  <si>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</si>
  <si>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</si>
  <si>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</si>
  <si>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</si>
  <si>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</si>
  <si>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</si>
  <si>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</si>
  <si>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</si>
  <si>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</si>
  <si>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</si>
  <si>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</si>
  <si>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</si>
  <si>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</si>
  <si>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</si>
  <si>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</si>
  <si>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</si>
  <si>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</si>
  <si>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</si>
  <si>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</si>
  <si>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</si>
  <si>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</si>
  <si>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</si>
  <si>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</si>
  <si>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</si>
  <si>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</si>
  <si>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</si>
  <si>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</si>
  <si>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</si>
  <si>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</si>
  <si>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</si>
  <si>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</si>
  <si>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</si>
  <si>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</si>
  <si>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</si>
  <si>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</si>
  <si>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</si>
  <si>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</si>
  <si>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</si>
  <si>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</si>
  <si>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</si>
  <si>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</si>
  <si>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</si>
  <si>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</si>
  <si>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</si>
  <si>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</si>
  <si>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</si>
  <si>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</si>
  <si>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</si>
  <si>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</si>
  <si>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</si>
  <si>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</si>
  <si>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</si>
  <si>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</si>
  <si>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</si>
  <si>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</si>
  <si>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</si>
  <si>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</si>
  <si>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</si>
  <si>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</si>
  <si>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</si>
  <si>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</si>
  <si>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</si>
  <si>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</si>
  <si>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</si>
  <si>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</si>
  <si>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</si>
  <si>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</si>
  <si>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</si>
  <si>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</si>
  <si>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</si>
  <si>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</si>
  <si>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</si>
  <si>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</si>
  <si>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</si>
  <si>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</si>
  <si>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</si>
  <si>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</si>
  <si>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</si>
  <si>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</si>
  <si>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</si>
  <si>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</si>
  <si>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</si>
  <si>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</si>
  <si>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</si>
  <si>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</si>
  <si>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</si>
  <si>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</si>
  <si>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</si>
  <si>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</si>
  <si>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</si>
  <si>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</si>
  <si>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</si>
  <si>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</si>
  <si>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</si>
  <si>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</si>
  <si>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</si>
  <si>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</si>
  <si>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</si>
  <si>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</si>
  <si>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</si>
  <si>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</si>
  <si>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</si>
  <si>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</si>
  <si>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</si>
  <si>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</si>
  <si>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</si>
  <si>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</si>
  <si>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</si>
  <si>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</si>
  <si>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</si>
  <si>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</si>
  <si>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</si>
  <si>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</si>
  <si>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</si>
  <si>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</si>
  <si>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</si>
  <si>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</si>
  <si>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</si>
  <si>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</si>
  <si>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</si>
  <si>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</si>
  <si>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</si>
  <si>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</si>
  <si>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</si>
  <si>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</si>
  <si>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</si>
  <si>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</si>
  <si>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</si>
  <si>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</si>
  <si>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</si>
  <si>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</si>
  <si>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</si>
  <si>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</si>
  <si>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</si>
  <si>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</si>
  <si>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</si>
  <si>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</si>
  <si>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</si>
  <si>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</si>
  <si>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</si>
  <si>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</si>
  <si>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</si>
  <si>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</si>
  <si>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</si>
  <si>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</si>
  <si>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</si>
  <si>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</si>
  <si>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</si>
  <si>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</si>
  <si>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</si>
  <si>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</si>
  <si>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</si>
  <si>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</si>
  <si>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</si>
  <si>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</si>
  <si>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</si>
  <si>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</si>
  <si>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</si>
  <si>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</si>
  <si>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</si>
  <si>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</si>
  <si>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</si>
  <si>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</si>
  <si>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</si>
  <si>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</si>
  <si>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</si>
  <si>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</si>
  <si>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</si>
  <si>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</si>
  <si>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</si>
  <si>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</si>
  <si>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</si>
  <si>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</si>
  <si>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</si>
  <si>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</si>
  <si>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</si>
  <si>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</si>
  <si>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</si>
  <si>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</si>
  <si>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</si>
  <si>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</si>
  <si>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</si>
  <si>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</si>
  <si>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</si>
  <si>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</si>
  <si>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</si>
  <si>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</si>
  <si>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</si>
  <si>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</si>
  <si>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</si>
  <si>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</si>
  <si>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</si>
  <si>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</si>
  <si>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</si>
  <si>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</si>
  <si>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</si>
  <si>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</si>
  <si>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</si>
  <si>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</si>
  <si>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</si>
  <si>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</si>
  <si>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</si>
  <si>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</si>
  <si>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</si>
  <si>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</si>
  <si>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</si>
  <si>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</si>
  <si>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</si>
  <si>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</si>
  <si>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</si>
  <si>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</si>
  <si>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</si>
  <si>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</si>
  <si>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</si>
  <si>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</si>
  <si>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</si>
  <si>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</si>
  <si>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</si>
  <si>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</si>
  <si>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</si>
  <si>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</si>
  <si>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</si>
  <si>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</si>
  <si>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</si>
  <si>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</si>
  <si>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</si>
  <si>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</si>
  <si>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</si>
  <si>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</si>
  <si>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</si>
  <si>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</si>
  <si>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</si>
  <si>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</si>
  <si>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</si>
  <si>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</si>
  <si>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</si>
  <si>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</si>
  <si>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</si>
  <si>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</si>
  <si>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</si>
  <si>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</si>
  <si>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</si>
  <si>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</si>
  <si>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</si>
  <si>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</si>
  <si>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</si>
  <si>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</si>
  <si>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</si>
  <si>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</si>
  <si>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</si>
  <si>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</si>
  <si>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</si>
  <si>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</si>
  <si>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</si>
  <si>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</si>
  <si>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</si>
  <si>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</si>
  <si>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</si>
  <si>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</si>
  <si>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</si>
  <si>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</si>
  <si>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</si>
  <si>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</si>
  <si>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</si>
  <si>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</si>
  <si>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</si>
  <si>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</si>
  <si>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</si>
  <si>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</si>
  <si>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</si>
  <si>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</si>
  <si>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</si>
  <si>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</si>
  <si>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</si>
  <si>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</si>
  <si>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</si>
  <si>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</si>
  <si>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</si>
  <si>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</si>
  <si>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</si>
  <si>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</si>
  <si>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</si>
  <si>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</si>
  <si>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</si>
  <si>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</si>
  <si>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</si>
  <si>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</si>
  <si>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</si>
  <si>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</si>
  <si>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</si>
  <si>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</si>
  <si>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</si>
  <si>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</si>
  <si>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</si>
  <si>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</si>
  <si>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</si>
  <si>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</si>
  <si>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</si>
  <si>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</si>
  <si>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</si>
  <si>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</si>
  <si>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</si>
  <si>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</si>
  <si>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</si>
  <si>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</si>
  <si>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</si>
  <si>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</si>
  <si>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</si>
  <si>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</si>
  <si>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</si>
  <si>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</si>
  <si>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</si>
  <si>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</si>
  <si>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</si>
  <si>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</si>
  <si>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</si>
  <si>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</si>
  <si>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</si>
  <si>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</si>
  <si>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</si>
  <si>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</si>
  <si>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</si>
  <si>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</si>
  <si>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</si>
  <si>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</si>
  <si>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</si>
  <si>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</si>
  <si>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</si>
  <si>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</si>
  <si>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</si>
  <si>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</si>
  <si>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</si>
  <si>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</si>
  <si>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</si>
  <si>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</si>
  <si>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</si>
  <si>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</si>
  <si>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</si>
  <si>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</si>
  <si>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</si>
  <si>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</si>
  <si>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</si>
  <si>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</si>
  <si>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</si>
  <si>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</si>
  <si>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</si>
  <si>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</si>
  <si>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</si>
  <si>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</si>
  <si>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</si>
  <si>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</si>
  <si>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</si>
  <si>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</si>
  <si>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</si>
  <si>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</si>
  <si>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</si>
  <si>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</si>
  <si>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</si>
  <si>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</si>
  <si>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</si>
  <si>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</si>
  <si>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</si>
  <si>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</si>
  <si>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</si>
  <si>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</si>
  <si>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</si>
  <si>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</si>
  <si>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</si>
  <si>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</si>
  <si>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</si>
  <si>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</si>
  <si>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</si>
  <si>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</si>
  <si>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</si>
  <si>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</si>
  <si>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</si>
  <si>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</si>
  <si>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</si>
  <si>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</si>
  <si>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</si>
  <si>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</si>
  <si>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</si>
  <si>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</si>
  <si>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</si>
  <si>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</si>
  <si>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</si>
  <si>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</si>
  <si>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</si>
  <si>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</si>
  <si>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</si>
  <si>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</si>
  <si>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</si>
  <si>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</si>
  <si>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</si>
  <si>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</si>
  <si>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</si>
  <si>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</si>
  <si>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</si>
  <si>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</si>
  <si>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</si>
  <si>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</si>
  <si>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</si>
  <si>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</si>
  <si>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</si>
  <si>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</si>
  <si>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</si>
  <si>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</si>
  <si>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</si>
  <si>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</si>
  <si>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</si>
  <si>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</si>
  <si>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</si>
  <si>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</si>
  <si>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</si>
  <si>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</si>
  <si>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</si>
  <si>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</si>
  <si>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</si>
  <si>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</si>
  <si>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</si>
  <si>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</si>
  <si>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</si>
  <si>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</si>
  <si>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</si>
  <si>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</si>
  <si>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</si>
  <si>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</si>
  <si>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</si>
  <si>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</si>
  <si>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</si>
  <si>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</si>
  <si>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</si>
  <si>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</si>
  <si>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</si>
  <si>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</si>
  <si>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</si>
  <si>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</si>
  <si>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</si>
  <si>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</si>
  <si>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</si>
  <si>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</si>
  <si>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</si>
  <si>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</si>
  <si>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</si>
  <si>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</si>
  <si>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</si>
  <si>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</si>
  <si>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</si>
  <si>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</si>
  <si>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</si>
  <si>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</si>
  <si>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</si>
  <si>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</si>
  <si>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</si>
  <si>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</si>
  <si>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</si>
  <si>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</si>
  <si>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</si>
  <si>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</si>
  <si>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</si>
  <si>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</si>
  <si>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</si>
  <si>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</si>
  <si>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</si>
  <si>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</si>
  <si>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</si>
  <si>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</si>
  <si>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</si>
  <si>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</si>
  <si>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</si>
  <si>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</si>
  <si>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</si>
  <si>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</si>
  <si>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</si>
  <si>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</si>
  <si>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</si>
  <si>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</si>
  <si>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</si>
  <si>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</si>
  <si>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</si>
  <si>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</si>
  <si>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</si>
  <si>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</si>
  <si>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</si>
  <si>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</si>
  <si>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</si>
  <si>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</si>
  <si>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</si>
  <si>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</si>
  <si>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</si>
  <si>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</si>
  <si>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</si>
  <si>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</si>
  <si>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</si>
  <si>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</si>
  <si>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</si>
  <si>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</si>
  <si>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</si>
  <si>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</si>
  <si>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</si>
  <si>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</si>
  <si>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</si>
  <si>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</si>
  <si>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</si>
  <si>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</si>
  <si>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</si>
  <si>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</si>
  <si>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</si>
  <si>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</si>
  <si>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</si>
  <si>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</si>
  <si>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</si>
  <si>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</si>
  <si>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</si>
  <si>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</si>
  <si>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</si>
  <si>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</si>
  <si>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</si>
  <si>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</si>
  <si>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</si>
  <si>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</si>
  <si>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</si>
  <si>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</si>
  <si>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</si>
  <si>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</si>
  <si>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</si>
  <si>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</si>
  <si>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</si>
  <si>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</si>
  <si>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</si>
  <si>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</si>
  <si>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</si>
  <si>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</si>
  <si>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</si>
  <si>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</si>
  <si>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</si>
  <si>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</si>
  <si>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</si>
  <si>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</si>
  <si>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</si>
  <si>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</si>
  <si>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</si>
  <si>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</si>
  <si>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</si>
  <si>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</si>
  <si>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</si>
  <si>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</si>
  <si>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</si>
  <si>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</si>
  <si>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</si>
  <si>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</si>
  <si>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</si>
  <si>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</si>
  <si>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</si>
  <si>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</si>
  <si>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</si>
  <si>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</si>
  <si>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</si>
  <si>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</si>
  <si>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</si>
  <si>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</si>
  <si>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</si>
  <si>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</si>
  <si>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</si>
  <si>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</si>
  <si>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</si>
  <si>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</si>
  <si>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</si>
  <si>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</si>
  <si>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</si>
  <si>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</si>
  <si>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</si>
  <si>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</si>
  <si>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</si>
  <si>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</si>
  <si>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</si>
  <si>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</si>
  <si>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</si>
  <si>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</si>
  <si>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</si>
  <si>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</si>
  <si>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</si>
  <si>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</si>
  <si>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</si>
  <si>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</si>
  <si>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</si>
  <si>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</si>
  <si>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</si>
  <si>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</si>
  <si>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</si>
  <si>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</si>
  <si>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</si>
  <si>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</si>
  <si>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</si>
  <si>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</si>
  <si>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</si>
  <si>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</si>
  <si>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</si>
  <si>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</si>
  <si>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</si>
  <si>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</si>
  <si>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</si>
  <si>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</si>
  <si>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</si>
  <si>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</si>
  <si>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</si>
  <si>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</si>
  <si>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</si>
  <si>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</si>
  <si>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</si>
  <si>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</si>
  <si>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</si>
  <si>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</si>
  <si>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</si>
  <si>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</si>
  <si>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</si>
  <si>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</si>
  <si>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</si>
  <si>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</si>
  <si>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</si>
  <si>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</si>
  <si>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</si>
  <si>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</si>
  <si>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</si>
  <si>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</si>
  <si>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</si>
  <si>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</si>
  <si>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</si>
  <si>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</si>
  <si>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</si>
  <si>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</si>
  <si>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</si>
  <si>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</si>
  <si>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</si>
  <si>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</si>
  <si>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</si>
  <si>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</si>
  <si>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</si>
  <si>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</si>
  <si>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</si>
  <si>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</si>
  <si>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</si>
  <si>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</si>
  <si>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</si>
  <si>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</si>
  <si>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</si>
  <si>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</si>
  <si>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</si>
  <si>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</si>
  <si>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</si>
  <si>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</si>
  <si>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</si>
  <si>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</si>
  <si>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</si>
  <si>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</si>
  <si>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</si>
  <si>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</si>
  <si>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</si>
  <si>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</si>
  <si>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</si>
  <si>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</si>
  <si>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</si>
  <si>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</si>
  <si>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</si>
  <si>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</si>
  <si>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</si>
  <si>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</si>
  <si>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</si>
  <si>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</si>
  <si>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</si>
  <si>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</si>
  <si>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</si>
  <si>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</si>
  <si>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</si>
  <si>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</si>
  <si>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</si>
  <si>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</si>
  <si>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</si>
  <si>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</si>
  <si>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</si>
  <si>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</si>
  <si>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</si>
  <si>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</si>
  <si>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</si>
  <si>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</si>
  <si>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</si>
  <si>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</si>
  <si>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</si>
  <si>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</si>
  <si>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</si>
  <si>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</si>
  <si>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</si>
  <si>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</si>
  <si>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</si>
  <si>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</si>
  <si>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</si>
  <si>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</si>
  <si>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</si>
  <si>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</si>
  <si>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</si>
  <si>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</si>
  <si>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</si>
  <si>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</si>
  <si>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</si>
  <si>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</si>
  <si>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</si>
  <si>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</si>
  <si>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</si>
  <si>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</si>
  <si>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</si>
  <si>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</si>
  <si>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</si>
  <si>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</si>
  <si>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</si>
  <si>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</si>
  <si>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</si>
  <si>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</si>
  <si>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</si>
  <si>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</si>
  <si>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</si>
  <si>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</si>
  <si>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</si>
  <si>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</si>
  <si>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</si>
  <si>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</si>
  <si>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</si>
  <si>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</si>
  <si>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</si>
  <si>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</si>
  <si>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</si>
  <si>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</si>
  <si>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</si>
  <si>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</si>
  <si>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</si>
  <si>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</si>
  <si>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</si>
  <si>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</si>
  <si>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</si>
  <si>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</si>
  <si>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</si>
  <si>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</si>
  <si>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</si>
  <si>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</si>
  <si>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</si>
  <si>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</si>
  <si>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</si>
  <si>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</si>
  <si>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</si>
  <si>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</si>
  <si>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</si>
  <si>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</si>
  <si>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</si>
  <si>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</si>
  <si>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</si>
  <si>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</si>
  <si>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</si>
  <si>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</si>
  <si>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</si>
  <si>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</si>
  <si>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</si>
  <si>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</si>
  <si>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</si>
  <si>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</si>
  <si>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</si>
  <si>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</si>
  <si>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</si>
  <si>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</si>
  <si>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</si>
  <si>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</si>
  <si>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</si>
  <si>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</si>
  <si>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</si>
  <si>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</si>
  <si>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</si>
  <si>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</si>
  <si>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</si>
  <si>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</si>
  <si>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</si>
  <si>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</si>
  <si>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</si>
  <si>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</si>
  <si>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</si>
  <si>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</si>
  <si>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</si>
  <si>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</si>
  <si>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</si>
  <si>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</si>
  <si>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</si>
  <si>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</si>
  <si>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</si>
  <si>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</si>
  <si>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</si>
  <si>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</si>
  <si>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</si>
  <si>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</si>
  <si>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</si>
  <si>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</si>
  <si>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</si>
  <si>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</si>
  <si>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</si>
  <si>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</si>
  <si>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</si>
  <si>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</si>
  <si>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</si>
  <si>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</si>
  <si>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</si>
  <si>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</si>
  <si>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</si>
  <si>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</si>
  <si>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</si>
  <si>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</si>
  <si>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</si>
  <si>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</si>
  <si>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</si>
  <si>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</si>
  <si>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</si>
  <si>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</si>
  <si>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</si>
  <si>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</si>
  <si>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</si>
  <si>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</si>
  <si>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</si>
  <si>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</si>
  <si>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</si>
  <si>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</si>
  <si>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</si>
  <si>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</si>
  <si>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</si>
  <si>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</si>
  <si>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</si>
  <si>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</si>
  <si>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</si>
  <si>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</si>
  <si>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</si>
  <si>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</si>
  <si>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</si>
  <si>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</si>
  <si>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</si>
  <si>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</si>
  <si>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</si>
  <si>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</si>
  <si>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</si>
  <si>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</si>
  <si>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</si>
  <si>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</si>
  <si>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</si>
  <si>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</si>
  <si>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</si>
  <si>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</si>
  <si>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</si>
  <si>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</si>
  <si>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</si>
  <si>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</si>
  <si>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</si>
  <si>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</si>
  <si>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</si>
  <si>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</si>
  <si>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</si>
  <si>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</si>
  <si>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</si>
  <si>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</si>
  <si>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</si>
  <si>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</si>
  <si>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</si>
  <si>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</si>
  <si>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</si>
  <si>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</si>
  <si>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</si>
  <si>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</si>
  <si>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</si>
  <si>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</si>
  <si>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</si>
  <si>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</si>
  <si>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</si>
  <si>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</si>
  <si>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</si>
  <si>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</si>
  <si>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</si>
  <si>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</si>
  <si>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</si>
  <si>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</si>
  <si>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</si>
  <si>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</si>
  <si>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</si>
  <si>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</si>
  <si>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</si>
  <si>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</si>
  <si>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</si>
  <si>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</si>
  <si>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</si>
  <si>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</si>
  <si>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</si>
  <si>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</si>
  <si>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</si>
  <si>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</si>
  <si>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</si>
  <si>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</si>
  <si>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</si>
  <si>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</si>
  <si>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</si>
  <si>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</si>
  <si>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</si>
  <si>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</si>
  <si>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</si>
  <si>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</si>
  <si>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</si>
  <si>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</si>
  <si>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</si>
  <si>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</si>
  <si>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</si>
  <si>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</si>
  <si>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</si>
  <si>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</si>
  <si>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</si>
  <si>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</si>
  <si>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</si>
  <si>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</si>
  <si>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</si>
  <si>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</si>
  <si>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</si>
  <si>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</si>
  <si>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</si>
  <si>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</si>
  <si>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</si>
  <si>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</si>
  <si>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</si>
  <si>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</si>
  <si>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</si>
  <si>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</si>
  <si>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</si>
  <si>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</si>
  <si>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</si>
  <si>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</si>
  <si>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</si>
  <si>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</si>
  <si>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</si>
  <si>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</si>
  <si>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</si>
  <si>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</si>
  <si>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</si>
  <si>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</si>
  <si>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</si>
  <si>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</si>
  <si>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</si>
  <si>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</si>
  <si>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</si>
  <si>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</si>
  <si>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</si>
  <si>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</si>
  <si>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</si>
  <si>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</si>
  <si>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</si>
  <si>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</si>
  <si>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</si>
  <si>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</si>
  <si>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</si>
  <si>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</si>
  <si>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</si>
  <si>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</si>
  <si>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</si>
  <si>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</si>
  <si>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</si>
  <si>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</si>
  <si>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</si>
  <si>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</si>
  <si>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</si>
  <si>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</si>
  <si>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</si>
  <si>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</si>
  <si>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</si>
  <si>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</si>
  <si>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</si>
  <si>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</si>
  <si>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</si>
  <si>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</si>
  <si>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</si>
  <si>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</si>
  <si>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</si>
  <si>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</si>
  <si>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</si>
  <si>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</si>
  <si>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</si>
  <si>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</si>
  <si>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</si>
  <si>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</si>
  <si>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</si>
  <si>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</si>
  <si>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</si>
  <si>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</si>
  <si>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</si>
  <si>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</si>
  <si>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</si>
  <si>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</si>
  <si>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</si>
  <si>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</si>
  <si>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</si>
  <si>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</si>
  <si>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</si>
  <si>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</si>
  <si>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</si>
  <si>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</si>
  <si>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</si>
  <si>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</si>
  <si>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</si>
  <si>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</si>
  <si>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</si>
  <si>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</si>
  <si>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</si>
  <si>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</si>
  <si>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</si>
  <si>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</si>
  <si>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</si>
  <si>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</si>
  <si>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</si>
  <si>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</si>
  <si>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</si>
  <si>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</si>
  <si>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</si>
  <si>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</si>
  <si>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</si>
  <si>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</si>
  <si>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</si>
  <si>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</si>
  <si>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</si>
  <si>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</si>
  <si>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</si>
  <si>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</si>
  <si>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</si>
  <si>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</si>
  <si>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</si>
  <si>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</si>
  <si>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</si>
  <si>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</si>
  <si>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</si>
  <si>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</si>
  <si>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</si>
  <si>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</si>
  <si>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</si>
  <si>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</si>
  <si>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</si>
  <si>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</si>
  <si>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</si>
  <si>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</si>
  <si>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</si>
  <si>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</si>
  <si>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</si>
  <si>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</si>
  <si>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</si>
  <si>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</si>
  <si>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</si>
  <si>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</si>
  <si>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</si>
  <si>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</si>
  <si>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</si>
  <si>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</si>
  <si>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</si>
  <si>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</si>
  <si>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</si>
  <si>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</si>
  <si>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</si>
  <si>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</si>
  <si>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</si>
  <si>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</si>
  <si>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</si>
  <si>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</si>
  <si>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</si>
  <si>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</si>
  <si>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</si>
  <si>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</si>
  <si>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</si>
  <si>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</si>
  <si>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</si>
  <si>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</si>
  <si>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</si>
  <si>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</si>
  <si>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</si>
  <si>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</si>
  <si>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</si>
  <si>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</si>
  <si>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</si>
  <si>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</si>
  <si>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</si>
  <si>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</si>
  <si>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</si>
  <si>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</si>
  <si>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</si>
  <si>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</si>
  <si>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</si>
  <si>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</si>
  <si>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</si>
  <si>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</si>
  <si>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</si>
  <si>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</si>
  <si>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</si>
  <si>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</si>
  <si>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</si>
  <si>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</si>
  <si>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</si>
  <si>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</si>
  <si>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</si>
  <si>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</si>
  <si>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</si>
  <si>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</si>
  <si>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</si>
  <si>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</si>
  <si>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</si>
  <si>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</si>
  <si>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</si>
  <si>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</si>
  <si>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</si>
  <si>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</si>
  <si>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</si>
  <si>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</si>
  <si>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</si>
  <si>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</si>
  <si>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</si>
  <si>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</si>
  <si>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</si>
  <si>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</si>
  <si>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</si>
  <si>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</si>
  <si>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</si>
  <si>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</si>
  <si>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</si>
  <si>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</si>
  <si>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</si>
  <si>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</si>
  <si>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</si>
  <si>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</si>
  <si>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</si>
  <si>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</si>
  <si>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</si>
  <si>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</si>
  <si>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</si>
  <si>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</si>
  <si>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</si>
  <si>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</si>
  <si>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</si>
  <si>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</si>
  <si>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</si>
  <si>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</si>
  <si>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</si>
  <si>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</si>
  <si>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</si>
  <si>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</si>
  <si>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</si>
  <si>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</si>
  <si>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</si>
  <si>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</si>
  <si>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</si>
  <si>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</si>
  <si>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</si>
  <si>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</si>
  <si>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</si>
  <si>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</si>
  <si>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</si>
  <si>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</si>
  <si>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</si>
  <si>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</si>
  <si>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</si>
  <si>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</si>
  <si>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</si>
  <si>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</si>
  <si>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</si>
  <si>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</si>
  <si>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</si>
  <si>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</si>
  <si>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</si>
  <si>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</si>
  <si>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</si>
  <si>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</si>
  <si>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</si>
  <si>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</si>
  <si>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</si>
  <si>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</si>
  <si>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</si>
  <si>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</si>
  <si>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</si>
  <si>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</si>
  <si>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</si>
  <si>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</si>
  <si>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</si>
  <si>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</si>
  <si>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</si>
  <si>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</si>
  <si>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</si>
  <si>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</si>
  <si>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</si>
  <si>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</si>
  <si>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</si>
  <si>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</si>
  <si>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</si>
  <si>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</si>
  <si>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</si>
  <si>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</si>
  <si>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</si>
  <si>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</si>
  <si>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</si>
  <si>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</si>
  <si>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</si>
  <si>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</si>
  <si>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</si>
  <si>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</si>
  <si>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</si>
  <si>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</si>
  <si>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</si>
  <si>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</si>
  <si>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</si>
  <si>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</si>
  <si>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</si>
  <si>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</si>
  <si>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</si>
  <si>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</si>
  <si>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</si>
  <si>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</si>
  <si>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</si>
  <si>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</si>
  <si>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</si>
  <si>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</si>
  <si>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</si>
  <si>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</si>
  <si>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</si>
  <si>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</si>
  <si>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</si>
  <si>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</si>
  <si>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</si>
  <si>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</si>
  <si>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</si>
  <si>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</si>
  <si>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</si>
  <si>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</si>
  <si>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</si>
  <si>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</si>
  <si>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</si>
  <si>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</si>
  <si>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</si>
  <si>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</si>
  <si>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</si>
  <si>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</si>
  <si>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</si>
  <si>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</si>
  <si>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</si>
  <si>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</si>
  <si>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</si>
  <si>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</si>
  <si>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</si>
  <si>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</si>
  <si>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</si>
  <si>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</si>
  <si>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</si>
  <si>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</si>
  <si>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</si>
  <si>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</si>
  <si>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</si>
  <si>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</si>
  <si>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</si>
  <si>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</si>
  <si>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</si>
  <si>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</si>
  <si>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</si>
  <si>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</si>
  <si>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</si>
  <si>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</si>
  <si>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</si>
  <si>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</si>
  <si>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</si>
  <si>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</si>
  <si>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</si>
  <si>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</si>
  <si>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</si>
  <si>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</si>
  <si>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</si>
  <si>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</si>
  <si>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</si>
  <si>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</si>
  <si>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</si>
  <si>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</si>
  <si>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</si>
  <si>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</si>
  <si>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</si>
  <si>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</si>
  <si>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</si>
  <si>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</si>
  <si>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</si>
  <si>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</si>
  <si>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</si>
  <si>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</si>
  <si>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</si>
  <si>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</si>
  <si>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</si>
  <si>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</si>
  <si>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</si>
  <si>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</si>
  <si>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</si>
  <si>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</si>
  <si>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</si>
  <si>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</si>
  <si>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</si>
  <si>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</si>
  <si>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</si>
  <si>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</si>
  <si>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</si>
  <si>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</si>
  <si>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</si>
  <si>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</si>
  <si>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</si>
  <si>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</si>
  <si>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</si>
  <si>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</si>
  <si>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</si>
  <si>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</si>
  <si>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</si>
  <si>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</si>
  <si>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</si>
  <si>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</si>
  <si>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</si>
  <si>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</si>
  <si>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</si>
  <si>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</si>
  <si>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</si>
  <si>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</si>
  <si>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</si>
  <si>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</si>
  <si>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</si>
  <si>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</si>
  <si>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</si>
  <si>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</si>
  <si>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</si>
  <si>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</si>
  <si>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</si>
  <si>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</si>
  <si>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</si>
  <si>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</si>
  <si>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</si>
  <si>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</si>
  <si>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</si>
  <si>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</si>
  <si>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</si>
  <si>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</si>
  <si>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</si>
  <si>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</si>
  <si>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</si>
  <si>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</si>
  <si>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</si>
  <si>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</si>
  <si>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</si>
  <si>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</si>
  <si>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</si>
  <si>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</si>
  <si>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</si>
  <si>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</si>
  <si>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</si>
  <si>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</si>
  <si>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</si>
  <si>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</si>
  <si>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</si>
  <si>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</si>
  <si>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</si>
  <si>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</si>
  <si>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</si>
  <si>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</si>
  <si>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</si>
  <si>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</si>
  <si>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</si>
  <si>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</si>
  <si>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</si>
  <si>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</si>
  <si>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</si>
  <si>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</si>
  <si>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</si>
  <si>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</si>
  <si>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</si>
  <si>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</si>
  <si>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</si>
  <si>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</si>
  <si>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</si>
  <si>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</si>
  <si>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</si>
  <si>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</si>
  <si>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</si>
  <si>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</si>
  <si>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</si>
  <si>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</si>
  <si>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</si>
  <si>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</si>
  <si>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</si>
  <si>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</si>
  <si>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</si>
  <si>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</si>
  <si>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</si>
  <si>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</si>
  <si>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</si>
  <si>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</si>
  <si>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</si>
  <si>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</si>
  <si>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</si>
  <si>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</si>
  <si>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</si>
  <si>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</si>
  <si>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</si>
  <si>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</si>
  <si>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</si>
  <si>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</si>
  <si>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</si>
  <si>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</si>
  <si>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</si>
  <si>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</si>
  <si>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</si>
  <si>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</si>
  <si>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</si>
  <si>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</si>
  <si>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</si>
  <si>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</si>
  <si>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</si>
  <si>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</si>
  <si>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</si>
  <si>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</si>
  <si>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</si>
  <si>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</si>
  <si>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</si>
  <si>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</si>
  <si>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</si>
  <si>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</si>
  <si>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</si>
  <si>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</si>
  <si>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</si>
  <si>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</si>
  <si>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</si>
  <si>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</si>
  <si>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</si>
  <si>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</si>
  <si>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</si>
  <si>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</si>
  <si>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</si>
  <si>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</si>
  <si>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</si>
  <si>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</si>
  <si>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</si>
  <si>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</si>
  <si>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</si>
  <si>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</si>
  <si>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</si>
  <si>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</si>
  <si>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</si>
  <si>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</si>
  <si>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</si>
  <si>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</si>
  <si>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</si>
  <si>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</si>
  <si>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</si>
  <si>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</si>
  <si>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</si>
  <si>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</si>
  <si>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</si>
  <si>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</si>
  <si>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</si>
  <si>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</si>
  <si>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</si>
  <si>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</si>
  <si>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</si>
  <si>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</si>
  <si>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</si>
  <si>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</si>
  <si>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</si>
  <si>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</si>
  <si>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</si>
  <si>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</si>
  <si>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</si>
  <si>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</si>
  <si>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</si>
  <si>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</si>
  <si>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</si>
  <si>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</si>
  <si>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</si>
  <si>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</si>
  <si>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</si>
  <si>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</si>
  <si>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</si>
  <si>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</si>
  <si>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</si>
  <si>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</si>
  <si>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</si>
  <si>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</si>
  <si>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</si>
  <si>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</si>
  <si>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</si>
  <si>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</si>
  <si>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</si>
  <si>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</si>
  <si>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</si>
  <si>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</si>
  <si>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</si>
  <si>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</si>
  <si>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</si>
  <si>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</si>
  <si>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</si>
  <si>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</si>
  <si>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</si>
  <si>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</si>
  <si>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</si>
  <si>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</si>
  <si>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</si>
  <si>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</si>
  <si>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</si>
  <si>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</si>
  <si>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</si>
  <si>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</si>
  <si>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</si>
  <si>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</si>
  <si>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</si>
  <si>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</si>
  <si>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</si>
  <si>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</si>
  <si>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</si>
  <si>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</si>
  <si>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</si>
  <si>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</si>
  <si>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</si>
  <si>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</si>
  <si>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</si>
  <si>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</si>
  <si>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</si>
  <si>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</si>
  <si>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</si>
  <si>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</si>
  <si>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</si>
  <si>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</si>
  <si>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</si>
  <si>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</si>
  <si>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</si>
  <si>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</si>
  <si>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</si>
  <si>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</si>
  <si>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</si>
  <si>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</si>
  <si>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</si>
  <si>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</si>
  <si>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</si>
  <si>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</si>
  <si>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</si>
  <si>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</si>
  <si>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</si>
  <si>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</si>
  <si>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</si>
  <si>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</si>
  <si>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</si>
  <si>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</si>
  <si>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</si>
  <si>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</si>
  <si>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</si>
  <si>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</si>
  <si>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</si>
  <si>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</si>
  <si>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Sweden</t>
  </si>
  <si>
    <t>Cross-sectional study</t>
  </si>
  <si>
    <t>Int J Gynaecol Obstet</t>
  </si>
  <si>
    <t>None available</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</si>
  <si>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</si>
  <si>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</si>
  <si>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</si>
  <si>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</si>
  <si>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</si>
  <si>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</si>
  <si>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</si>
  <si>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</si>
  <si>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</si>
  <si>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</si>
  <si>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</si>
  <si>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</si>
  <si>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</si>
  <si>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</si>
  <si>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</si>
  <si>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</si>
  <si>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</si>
  <si>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</si>
  <si>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</si>
  <si>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</si>
  <si>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</si>
  <si>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</si>
  <si>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</si>
  <si>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</si>
  <si>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</si>
  <si>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</si>
  <si>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</si>
  <si>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</si>
  <si>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</si>
  <si>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</si>
  <si>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</si>
  <si>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</si>
  <si>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</si>
  <si>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</si>
  <si>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</si>
  <si>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</si>
  <si>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</si>
  <si>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</si>
  <si>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</si>
  <si>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</si>
  <si>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</si>
  <si>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</si>
  <si>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</si>
  <si>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</si>
  <si>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</si>
  <si>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</si>
  <si>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</si>
  <si>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</si>
  <si>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</si>
  <si>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</si>
  <si>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</si>
  <si>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</si>
  <si>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</si>
  <si>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</si>
  <si>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</si>
  <si>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</si>
  <si>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</si>
  <si>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</si>
  <si>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</si>
  <si>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</si>
  <si>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</si>
  <si>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</si>
  <si>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</si>
  <si>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</si>
  <si>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</si>
  <si>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</si>
  <si>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</si>
  <si>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</si>
  <si>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</si>
  <si>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</si>
  <si>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</si>
  <si>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</si>
  <si>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</si>
  <si>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</si>
  <si>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</si>
  <si>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</si>
  <si>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</si>
  <si>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</si>
  <si>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</si>
  <si>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</si>
  <si>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</si>
  <si>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</si>
  <si>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</si>
  <si>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</si>
  <si>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</si>
  <si>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</si>
  <si>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</si>
  <si>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</si>
  <si>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</si>
  <si>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</si>
  <si>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</si>
  <si>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</si>
  <si>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</si>
  <si>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</si>
  <si>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</si>
  <si>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</si>
  <si>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Switzerland</t>
  </si>
  <si>
    <t>J Matern Fetal Neonatal Med</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</si>
  <si>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</si>
  <si>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</si>
  <si>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</si>
  <si>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</si>
  <si>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</si>
  <si>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</si>
  <si>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</si>
  <si>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</si>
  <si>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</si>
  <si>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</si>
  <si>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</si>
  <si>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</si>
  <si>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</si>
  <si>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</si>
  <si>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</si>
  <si>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</si>
  <si>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</si>
  <si>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</si>
  <si>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</si>
  <si>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</si>
  <si>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</si>
  <si>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</si>
  <si>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</si>
  <si>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</si>
  <si>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</si>
  <si>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</si>
  <si>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</si>
  <si>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</si>
  <si>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</si>
  <si>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</si>
  <si>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</si>
  <si>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</si>
  <si>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</si>
  <si>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</si>
  <si>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</si>
  <si>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</si>
  <si>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</si>
  <si>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</si>
  <si>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</si>
  <si>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</si>
  <si>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</si>
  <si>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</si>
  <si>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</si>
  <si>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</si>
  <si>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</si>
  <si>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</si>
  <si>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</si>
  <si>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</si>
  <si>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</si>
  <si>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</si>
  <si>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</si>
  <si>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</si>
  <si>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</si>
  <si>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</si>
  <si>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</si>
  <si>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https://anzctr.org.au/ACTRN12620000692932.aspx</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</si>
  <si>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</si>
  <si>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</si>
  <si>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</si>
  <si>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</si>
  <si>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</si>
  <si>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</si>
  <si>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</si>
  <si>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</si>
  <si>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</si>
  <si>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</si>
  <si>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</si>
  <si>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</si>
  <si>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</si>
  <si>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</si>
  <si>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</si>
  <si>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</si>
  <si>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</si>
  <si>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https://trialregister.nl/trial/8668</t>
  </si>
  <si>
    <t>Academic Hospital Maastricht</t>
  </si>
  <si>
    <t>NL8668</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</si>
  <si>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</si>
  <si>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</si>
  <si>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</si>
  <si>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</si>
  <si>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</si>
  <si>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</si>
  <si>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</si>
  <si>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</si>
  <si>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</si>
  <si>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</si>
  <si>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</si>
  <si>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</si>
  <si>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</si>
  <si>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</si>
  <si>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</si>
  <si>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</si>
  <si>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</si>
  <si>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</si>
  <si>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</si>
  <si>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</si>
  <si>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</si>
  <si>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</si>
  <si>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</si>
  <si>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</si>
  <si>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</si>
  <si>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medRxiv</t>
  </si>
  <si>
    <t xml:space="preserve">Current week </t>
  </si>
  <si>
    <t>Not stated</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</si>
  <si>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</si>
  <si>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</si>
  <si>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</si>
  <si>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</si>
  <si>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</si>
  <si>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</si>
  <si>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</si>
  <si>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</si>
  <si>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</si>
  <si>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</si>
  <si>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</si>
  <si>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</si>
  <si>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</si>
  <si>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</si>
  <si>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</si>
  <si>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</si>
  <si>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</si>
  <si>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</si>
  <si>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</si>
  <si>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</si>
  <si>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</si>
  <si>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</si>
  <si>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</si>
  <si>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</si>
  <si>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</si>
  <si>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</si>
  <si>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</si>
  <si>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</si>
  <si>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</si>
  <si>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</si>
  <si>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</si>
  <si>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</si>
  <si>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</si>
  <si>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</si>
  <si>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</si>
  <si>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</si>
  <si>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</si>
  <si>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</si>
  <si>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</si>
  <si>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</si>
  <si>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</si>
  <si>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</si>
  <si>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</si>
  <si>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</si>
  <si>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</si>
  <si>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</si>
  <si>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</si>
  <si>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</si>
  <si>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</si>
  <si>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</si>
  <si>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</si>
  <si>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</si>
  <si>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</si>
  <si>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</si>
  <si>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</si>
  <si>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</si>
  <si>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</si>
  <si>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</si>
  <si>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</si>
  <si>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</si>
  <si>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</si>
  <si>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</si>
  <si>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</si>
  <si>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</si>
  <si>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</si>
  <si>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</si>
  <si>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</si>
  <si>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</si>
  <si>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</si>
  <si>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</si>
  <si>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</si>
  <si>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</si>
  <si>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</si>
  <si>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</si>
  <si>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</si>
  <si>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</si>
  <si>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</si>
  <si>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</si>
  <si>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</si>
  <si>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</si>
  <si>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</si>
  <si>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</si>
  <si>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</si>
  <si>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</si>
  <si>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</si>
  <si>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</si>
  <si>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</si>
  <si>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</si>
  <si>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</si>
  <si>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</si>
  <si>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</si>
  <si>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</si>
  <si>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</si>
  <si>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</si>
  <si>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</si>
  <si>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</si>
  <si>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</si>
  <si>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</si>
  <si>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</si>
  <si>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</si>
  <si>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</si>
  <si>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</si>
  <si>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</si>
  <si>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</si>
  <si>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</si>
  <si>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</si>
  <si>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</si>
  <si>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</si>
  <si>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</si>
  <si>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</si>
  <si>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</si>
  <si>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</si>
  <si>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</si>
  <si>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</si>
  <si>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</si>
  <si>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</si>
  <si>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</si>
  <si>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</si>
  <si>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</si>
  <si>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</si>
  <si>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</si>
  <si>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</si>
  <si>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</si>
  <si>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</si>
  <si>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</si>
  <si>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</si>
  <si>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</si>
  <si>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</si>
  <si>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</si>
  <si>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</si>
  <si>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</si>
  <si>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</si>
  <si>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</si>
  <si>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</si>
  <si>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http://www.ctri.nic.in/Clinicaltrials/pmaindet2.php?trialid=43519</t>
  </si>
  <si>
    <t>ICMR NATIONAL INSTITUTE FOR RESEARCH IN REPRODUCTIVE HEALTH</t>
  </si>
  <si>
    <t>CTRI/2020/05/025423</t>
  </si>
  <si>
    <t xml:space="preserve">Impact of teleconsultation for neonatal follow-up during COVID-19 pandemic: A randomized controlled trial                                                                                                                                                                                                                                                                                                                                                                                                                                                                                                                                                                                                                                                                                                                                                                                                                                                                                                                                                                                                                                                                                                                                                                                                                                                                                                                                                                                                                                                                                                                                                                                                                                                                                                                                                                                                                                                                                                                                                                       </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</si>
  <si>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</si>
  <si>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</si>
  <si>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</si>
  <si>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</si>
  <si>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</si>
  <si>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</si>
  <si>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</si>
  <si>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</si>
  <si>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</si>
  <si>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</si>
  <si>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</si>
  <si>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</si>
  <si>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</si>
  <si>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</si>
  <si>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</si>
  <si>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</si>
  <si>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</si>
  <si>
    <t>Spanish</t>
  </si>
  <si>
    <t>J Pediatr</t>
  </si>
  <si>
    <t>Iran</t>
  </si>
  <si>
    <t>Covid-19 in Pregnancy: a French Population-based Cohort of Women and Newborns</t>
  </si>
  <si>
    <t>Other: An auto-questionnaire comprising three psychometric scales</t>
  </si>
  <si>
    <t>Joint evaluation of morbi-mortality for mother and child up to 12 weeks postpartum</t>
  </si>
  <si>
    <t>https://clinicaltrials.gov/show/NCT04463758</t>
  </si>
  <si>
    <t>NCT04463758</t>
  </si>
  <si>
    <t>Coronavirus Disease 2019 (COVID-19) During Pregnancy: Prevalence of Seroconversion, Effect on Maternal and Perinatal Outcomes and Risk of Vertical Transmission</t>
  </si>
  <si>
    <t>Other: Non Intervention</t>
  </si>
  <si>
    <t>https://clinicaltrials.gov/show/NCT04465474</t>
  </si>
  <si>
    <t>China;Hong Kong;Spain;China;Hong Kong;Spain</t>
  </si>
  <si>
    <t>Chinese University of Hong Kong</t>
  </si>
  <si>
    <t>NCT04465474</t>
  </si>
  <si>
    <t>Convalescent Plasma to Optimize Treatment of COVID-19 Disease in Pediatric Patients: A Feasibility Study</t>
  </si>
  <si>
    <t>Biological: Convalescent Plasma (CP);Drug: Standard COVID-19 therapies</t>
  </si>
  <si>
    <t>Number of grade 3-5 adverse events that are possible, probably or definitely related to the convalescent plasma (CP) infusion</t>
  </si>
  <si>
    <t>https://clinicaltrials.gov/show/NCT04458363</t>
  </si>
  <si>
    <t>Emory University</t>
  </si>
  <si>
    <t>22 Years</t>
  </si>
  <si>
    <t>NCT04458363</t>
  </si>
  <si>
    <t>Early Phase 1</t>
  </si>
  <si>
    <t>SARS-CoV2 Pediatric Acute Kidney Injury Registry and Collaborative</t>
  </si>
  <si>
    <t>Acute Kidney Injury (AKI)</t>
  </si>
  <si>
    <t>https://clinicaltrials.gov/show/NCT04466306</t>
  </si>
  <si>
    <t>Children's Healthcare of Atlanta</t>
  </si>
  <si>
    <t>25 Years</t>
  </si>
  <si>
    <t>NCT04466306</t>
  </si>
  <si>
    <t>Is Thymus Size of Infants Who Born to COVID-19 Positive Mothers Associated With Neonatal Morbidities?</t>
  </si>
  <si>
    <t>Diagnostic Test: chest x-ray</t>
  </si>
  <si>
    <t>Cardiothymic index</t>
  </si>
  <si>
    <t>https://clinicaltrials.gov/show/NCT04470739</t>
  </si>
  <si>
    <t xml:space="preserve">Allocation: Non-Randomized. Intervention model: Parallel Assignment. Primary purpose: Diagnostic. Masking: None (Open Label). </t>
  </si>
  <si>
    <t>7 Hours</t>
  </si>
  <si>
    <t>Rapid Detection of COVID-19 by Portable and Connected Biosensor : Biological Proof of Concept</t>
  </si>
  <si>
    <t>Diagnostic Test: COVID-19 RT-PCR;Diagnostic Test: Biosensor</t>
  </si>
  <si>
    <t>Sensitivity and specificity of the COR-DIAL based on nasopharyngeal swabs taken on admission of the patient compared to the final diagnosis of COVID-19 made by the medical team</t>
  </si>
  <si>
    <t>https://clinicaltrials.gov/show/NCT04367142</t>
  </si>
  <si>
    <t>NCT04367142</t>
  </si>
  <si>
    <t>Do Childhood Measles and DTaP Vaccination Decrease the Mortality Rate Caused by SARS CoV-2 in OECD Countries?</t>
  </si>
  <si>
    <t>Other: Case fatality rate</t>
  </si>
  <si>
    <t>Case Fatality Rate</t>
  </si>
  <si>
    <t>https://clinicaltrials.gov/show/NCT04468802</t>
  </si>
  <si>
    <t>NCT04468802</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</si>
  <si>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</si>
  <si>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</si>
  <si>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</si>
  <si>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</si>
  <si>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</si>
  <si>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Validation study of Rapid Test kit of Wrig Nano Systems for Antibody (IgG, IgM)
detection against COVID19.                                                                                                                                                                                                                                                                                                                                                                                                                                                                                                                                                                                                                                                                                                                                                                                                                                                                                                                                                                                                                                                                                                                                                                                                                                                                                                                                                                                                                                                                                                                                                                                                                                                                                                                                                                                                                                                                                                                                                                      </t>
  </si>
  <si>
    <t>Exclusion criteria: Whose RTPCR on both Nasopharyngeal and oropharyngeal swab is reported as rejected or poor quality.</t>
  </si>
  <si>
    <t>http://www.ctri.nic.in/Clinicaltrials/pmaindet2.php?trialid=44931</t>
  </si>
  <si>
    <t>Maulana Azad Medical College</t>
  </si>
  <si>
    <t>CTRI/2020/06/026120</t>
  </si>
  <si>
    <t xml:space="preserve">Effectiveness of awareness programme in mothers on prevention of early childhood caries during covid 19 pandemic in sullia - a randomized control trial                                                                                                                                                                                                                                                                                                                                                                                                                                                                                                                                                                                                                                                                                                                                                                                                                                                                                                                                                                                                                                                                                                                                                                                                                                                                                                                                                                                                                                                                                                                                                                                                                                                                                                                                                                                                                                                                                                                         </t>
  </si>
  <si>
    <t>The primary outcome measure will check the effectiveness of awareness by reversal of white spot lesions on the anterior teeth examined using nyvad index and caries risk assessment tool. Incidence of dental decay  measured at 6, 12, 18  and 24 months of age using dmft/def index and  at 24 months by criteria specified by WHO.Timepoint: Reversal of white spot lesion by awareness Incidence of dental decay Caries risk assessment 24 months</t>
  </si>
  <si>
    <t>http://www.ctri.nic.in/Clinicaltrials/pmaindet2.php?trialid=45340</t>
  </si>
  <si>
    <t>Randomized, Parallel Group, Active Controlled Trial
  Method of generating randomization sequence:Computer generated randomization  Method of allocation concealment:Centralized  Blinding and masking:Participant and Outcome Assessor Blinded</t>
  </si>
  <si>
    <t>KVG Dental College  Hospital</t>
  </si>
  <si>
    <t>CTRI/2020/07/026431</t>
  </si>
  <si>
    <t>Phase 1/ Phase 2</t>
  </si>
  <si>
    <t>Neonates</t>
  </si>
  <si>
    <t>Exclusion criteria: 1) Child having major systemic diseases, such as bleed disorder, cardiac disorder or renal disorder;  &lt;br/ &gt;2) Children who are on long-term medication such as antiepileptic drugs. &lt;br/ &gt;3) Children with oral soft tissue lesion/s, history of allergy to the constituents of fluoride gel, systemic illness and those requiring extensive rehabilitation &lt;br/ &gt;4) Mother &amp; child pair who have/had fever or any symptoms of fever &lt;br/ &gt;5) Mother &amp; child pair who have/had recent travel history &lt;br/ &gt;</t>
  </si>
  <si>
    <t>Health behaviour:- Physical activity behaviour- Dietary behaviour- Following courses online (sports, meditation, courses preparing for labour) - Experiences with and appreciation of online tools to improve lifestyle- Experienced stress</t>
  </si>
  <si>
    <t>Mortality rate at 30 days from diagnosis of COVID-19 Treatment abandonment rates at 90 days from diagnosis of COVID-19 &lt;br/ &gt;Timepoint: Day 30 &lt;br/ &gt;Day 90</t>
  </si>
  <si>
    <t>1.	Incidence of COVID-19 in pregnancy  &lt;br/ &gt;2.	Socio-demographic, epidemiological and clinical characteristics of pregnant women with COVID-19  &lt;br/ &gt;3.	Pregnancy outcomes in women with COVID-19  &lt;br/ &gt;4.	Neonatal outcomes in women with COVID-19 &lt;br/ &gt;5.	Response to treatment  &lt;br/ &gt;6.	Modes of transmission of COVID-19 from mother to child  &lt;br/ &gt;Timepoint: at the end of 24 months</t>
  </si>
  <si>
    <t>Sensitivity and specificity of Rapid Test Kits against detection of COVID19 &lt;br/ &gt;AntibodiesTimepoint: RTPCR for coronavirus will be tested at admission, while antibody test will be done 7-10 days of admission.After completing 50 cases,data analysis will be done.</t>
  </si>
  <si>
    <t>Japan</t>
  </si>
  <si>
    <t>Meta-analysis</t>
  </si>
  <si>
    <t>Ecological study</t>
  </si>
  <si>
    <t>Potential mechanisms for vertical transmission 1) placental barrier, 2) immune response and 3) fetal damage of vertical transmission and mechanism in SARS-CoV-2 infection.;Vertical transmission;Vertical transmission;Vertical transmission;Vertical transmission;Vertical transmission;Pregnancy course and perinatal outcome;Pregnancy loss;Seroconversion during pregnancy - At delivery;Seroconversion during pregnancy - DSS1</t>
  </si>
  <si>
    <t>NCT04470739</t>
  </si>
  <si>
    <t xml:space="preserve">Impact of Coronavirus pandemic on mental health of children                                                                                                                                                                                                                                                                                                                                                                                                                                                                                                                                                                                                                                                                                                                                                                                                                                                                                                                                                                                                                                                                                                                                                                                                                                                                                                                                                                                                                                                                                                                                                                                                                                                                                                                                                                                                                                                                                                                                                                                                                     </t>
  </si>
  <si>
    <t>Inclusion criteria: School going children aged 6-17 years of health care workers working in ESI PGIMSR and associated hospital, Basaidarpur and from general population</t>
  </si>
  <si>
    <t>Exclusion criteria: Children with known psychiatric, neurological, developmental and other chronic illnesses will be excluded.</t>
  </si>
  <si>
    <t>Prevalence of psychosocial problems among the Indian school going children during the pandemic covid-19Timepoint: 10 days</t>
  </si>
  <si>
    <t>http://www.ctri.nic.in/Clinicaltrials/pmaindet2.php?trialid=44466</t>
  </si>
  <si>
    <t>ESIC PGIMSR</t>
  </si>
  <si>
    <t>CTRI/2020/06/025853</t>
  </si>
  <si>
    <t xml:space="preserve">The epidemiology, severity, and outcomes of children presenting to emergency departments across Europe during the SARS-COV-2 pandemic: the EPISODES study                                                                                                                                                                                                                                                                                                                                                                                                                                                                                                                                                                                                                                                                                                                                                                                                                                                                                                                                                                                                                                                                                                                                                                                                                                                                                                                                                                                                                                                                                                                                                                                                                                                                                                                                                                                                                                                                                                                       </t>
  </si>
  <si>
    <t>Absolute numbers of children presenting to the paediatric emergency department over the period of interest; for all children and children with different typologies (i.e. working diagnosis, age)</t>
  </si>
  <si>
    <t>http://isrctn.com/ISRCTN91495258</t>
  </si>
  <si>
    <t>France;Hungary;Italy;Malta;Netherlands;Spain;United Kingdom</t>
  </si>
  <si>
    <t>ISRCTN91495258</t>
  </si>
  <si>
    <t xml:space="preserve">Coronavirus infection in primary or secondary immunosuppressed children                                                                                                                                                                                                                                                                                                                                                                                                                                                                                                                                                                                                                                                                                                                                                                                                                                                                                                                                                                                                                                                                                                                                                                                                                                                                                                                                                                                                                                                                                                                                                                                                                                                                                                                                                                                                                                                                                                                                                                                                         </t>
  </si>
  <si>
    <t>Exclusion criteria: Unable to understand English</t>
  </si>
  <si>
    <t>COVID-19 infection in children/adults assessed by online questionnaire as frequency of: cough, fever, diarrhoea, shortness of breath, sore throat, blocked nose, red eyes, headache, joint pain, muscle pain, fatigue, chills, nausea, vomiting, over a year</t>
  </si>
  <si>
    <t>http://isrctn.com/ISRCTN10175886</t>
  </si>
  <si>
    <t>Observational qualitative study (Other)</t>
  </si>
  <si>
    <t>University Hospital Southampton NHS Foundation Trust</t>
  </si>
  <si>
    <t>ISRCTN10175886</t>
  </si>
  <si>
    <t xml:space="preserve">Exclusion criteria:                 1. Children visiting the emergency department who are then streamed to a primary care service for the initial consultation.                2. Children presenting to the emergency department for scheduled health care or a planned follow-up visit (children who have an unscheduled re-visit to the emergency department within one disease episode are not excluded)            </t>
  </si>
  <si>
    <t xml:space="preserve">_x000D_        Inclusion Criteria:_x000D__x000D_          -  Any woman with :_x000D__x000D_        either proven COVID-19 infection= positive PCR test, OR probable COVID-19 infection =_x000D_        typical clinical symptoms AND typical pulmonary radiology_x000D__x000D_          -  during pregnancy or within 42 days postpartum,_x000D__x000D_          -  whether or not this diagnosis is followed by hospitalization,_x000D__x000D_        Exclusion Criteria:_x000D__x000D_          -  Refusal to participate_x000D__x000D_          -  Major protected (curator, trusteeship)_x000D_      </t>
  </si>
  <si>
    <t xml:space="preserve">_x000D_        Objective 1: Seroconversion during pregnancy_x000D__x000D_        Inclusion criteria:_x000D__x000D_          -  Pregnant women who attended for Down syndrome screening (DSS) at 11-13 weeks_x000D__x000D_          -  Had serum sample taken between 1 November 2019 and 1 June 2020 consented for stored_x000D_             serum for future research_x000D__x000D_          -  Intended to deliver at the booking hospital._x000D__x000D_        Objective 2: SARS-CoV-2 and pregnancy loss_x000D__x000D_        Inclusion criteria:_x000D__x000D_        â€¢Pregnant women presenting with first and second trimester miscarriage in Hong Kong and_x000D_        Spain, as well as those with stillbirth during periods of 6 and 12 months, respectively._x000D__x000D_        Objective 3: Pregnancy course and perinatal outcome_x000D__x000D_        Inclusion criteria:_x000D__x000D_        â€¢Pregnant women affected by COVID-19_x000D__x000D_        Objective 4: Vertical transmission_x000D__x000D_        Inclusion criteria:_x000D__x000D_        â€¢Pregnant women affected by COVID-19_x000D__x000D_        Objective 5: Potential mechanisms for vertical transmission_x000D__x000D_        Inclusion criteria:_x000D__x000D_        â€¢Pregnant women affected by COVID-19_x000D_      </t>
  </si>
  <si>
    <t xml:space="preserve">_x000D_        Inclusion Criteria:_x000D__x000D_          -  Aged 0 to 22 years of age_x000D__x000D_          -  SARS-CoV-2 infection documented by RNA RT-PCR detection_x000D__x000D_          -  Admitted to an acute care facility_x000D__x000D_          -  Ability of patient or guardian to provide consent and assent (if applicable); if_x000D_             patient is intubated assent may be waived_x000D__x000D_        Exclusion Criteria:_x000D__x000D_          -  Pregnancy/ breast feeding_x000D__x000D_          -  Medical condition that increases the risk of plasma infusion_x000D__x000D_          -  Contraindication to transfusion (severe volume overload, history of anaphylaxis to_x000D_             blood products)._x000D__x000D_        Inclusion criteria for infusion:_x000D__x000D_          -  Severe COVID-19 disease, OR_x000D__x000D_          -  Moderate disease with a risk of progression to severe or life threatening disease, OR_x000D__x000D_          -  Severely immunocompromised patient with any illness attributed to COVID-19 disease_x000D_             requiring inpatient care._x000D__x000D_        Exclusion to infusion:_x000D__x000D_          -  Pregnancy/ breast feeding_x000D__x000D_          -  Medical condition that increases the risk of plasma infusion_x000D__x000D_          -  Contraindication to transfusion (severe volume overload, history of anaphylaxis to_x000D_             blood products)._x000D_      </t>
  </si>
  <si>
    <t xml:space="preserve">_x000D_        Inclusion Criteria:_x000D__x000D_          -  Patient less than or equal to 25 years of age_x000D__x000D_          -  Receiving clinical care in the pediatric intensive care unit (PICU) on a study day in_x000D_             April - June 2020_x000D__x000D_          -  Patient considered a "Person Under Investigation" and/or tested positive for SARS-CoV2_x000D_             (COVID-19)_x000D__x000D_        Exclusion Criteria:_x000D__x000D_        â€¢ None_x000D_      </t>
  </si>
  <si>
    <t xml:space="preserve">_x000D_        Inclusion Criteria:_x000D__x000D_          -  Infants born to COVID-19 positive or negative mothers_x000D__x000D_          -  Accepted to participate with an informed consent_x000D__x000D_          -  Infants who required to get chest X-ray within the first 6 hours_x000D__x000D_        Exclusion Criteria:_x000D__x000D_          -  Infants whose mothers' have any kind of acute or chronic systemic disease or_x000D_             inflammation/infection_x000D__x000D_          -  Lack of an informed consent_x000D__x000D_          -  Infants who did not require to get chest X-ray within the first 6 hours_x000D_      </t>
  </si>
  <si>
    <t>Inclusion criteria: 1) Mother accompanied by children less than 2 years old &lt;br/ &gt;2) Mother  child pairs who are willing to participate  &lt;br/ &gt;3) Mother child pairs who are willing to informed consent.  &lt;br/ &gt;</t>
  </si>
  <si>
    <t xml:space="preserve">_x000D_        Inclusion Criteria:_x000D__x000D_          -  Male or female or child without age limit_x000D__x000D_          -  Admitted to a Reference Health Establishment in an emergency unit, hospitalisation or_x000D_             intensive care unit for suspicion of SARS-CoV-2 infection, regardless of the clinical_x000D_             presentation and degree of severity._x000D__x000D_          -  Patient to be diagnosed using a PCR test on nasopharyngeal swab._x000D__x000D_          -  Social insured_x000D__x000D_        Exclusion Criteria:_x000D__x000D_          -  Atypical or suspicious cases without a final diagnosis of COVID-19 positive or_x000D_             negative_x000D__x000D_          -  Patient refusal to participate_x000D_      </t>
  </si>
  <si>
    <t xml:space="preserve">_x000D_        Inclusion Criteria:_x000D__x000D_          -  Children vaccinated in OECD countries in northern hemisphere_x000D__x000D_        Exclusion Criteria:_x000D__x000D_          -  Non vaccinated children_x000D__x000D_          -  Southern hemisphere countries_x000D__x000D_          -  non-OECD countries_x000D_      </t>
  </si>
  <si>
    <t xml:space="preserve">Inclusion criteria:                 1. All children presenting to the emergency department during the period of interest for unscheduled health care                2. Aged between 0 and 18 years (upper age limit determined by the upper age bracket for children being assessed at the local participating centre)                3. Undergo a formal clinical assessment by advanced nurse practitioner (or equivalent) or clinician in the emergency department                4. All or part of the data of the triaging process (including vital signs), consultation, management (including diagnostics and treatment) and outcomes (including working diagnosis and disposition) routinely documented in the electronic patient record            </t>
  </si>
  <si>
    <t xml:space="preserve">Inclusion criteria:                 1. Parent of immunosuppressed patient aged &lt;16 years or immunosuppressed patient aged 16-17 years                2. Family able to complete the questionnaire which will be in English (due to current resources available translation will not be possible)                3. Reliable access to the internet            </t>
  </si>
  <si>
    <t>Inclusion criteria: Children and their parents/accompanying caretakers (i.e. patients of all age groups) admitted to department of pediatrics with suspected COVID 19 infection and volunteer staff members from department of pediatrics whose RTPCR on both Nasopharyngeal and oropharyngeal swab is &lt;br/ &gt;reported as positive or negative.</t>
  </si>
  <si>
    <t>Primary Outcome- the impact of the COVID-19 pandemic on the occurrence of AF.This outcome will be measured by comparison of the number of AF episodes, and number of patients affected by AF episodes, between the COVID period, and Control periods.The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</si>
  <si>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Intervention1: ONLINE GROUP: The mother &amp; child pairs who fall randomly into  online group will be allocated by a stratified randomisation method at the subject level using a personal computer into the following two groups; group 1 (Traditional awareness group) and group 2 (Awareness using with motivational interviewing &amp; anticipatory guidance). There will be no negative control group for ethical consideration.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tool.Control Intervention1: OFFLINE GROUP: The mother &amp; child pairs who fall under offline group will be allocated using a stratified randomisation method at the subject level with a personal computer into the following two groups; group 1 (Traditional awareness group) and group 2 (Awareness using with motivational interviewing &amp; anticipatory guidance).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t>
  </si>
  <si>
    <t xml:space="preserve">                This study will involve retrospective analysis of routinely collected clinical data of all children presenting to emergency departments across Europe over a 2 and half year period. Aggregated, anonymous data will be entered on a monthly basis for each individual participating centre during the period spanning the COVID-19 pandemic (beginning February 2020). All data will be extracted from electronic health care records by the local clinical teams. Monthly aggregated data will be entered on a validated and secure online platform (RedCap). Aggregated, anonymous data will be presented on a weekly basis where each month or each week period will start at the first Monday (00:00 am) of that time period, through to the last Sunday (11:59 pm) of that time period. The total time period of interest will be January 1st, 2018 to May 1st, 2020 to allow for collection of historical data (prior to February 2020) for comparison. Once the data is collected it will be analysed after the end of the period of interest.                A quota sampling design will be used to select from which 1-4 institutions from each participating European countries data will be collected. Every site lead will complete a site-specific survey to inform on hospital-specific factors and local changes to healthcare pathways induced by the SARS-CoV-2 pandemic. No data with personal identifiable data will be collected, nor any data on patient individual level. Data will be analysed by comparing absolute numbers and percentages of children presenting to emergency departments, the severity of their presenting problems, their working diagnoses, and the patient outcomes, over time during the study period.</t>
  </si>
  <si>
    <t xml:space="preserve">                Eligible patients will be identified by the team responsible for their clinical care. Patients and/or parents will be contacted NHS clinical methods with a weblink directing them to the study website. This website will provide information about the study, an email address to ask questions if required and links to current NHS, Dept of Health and Social Care, and Public Health England COVID-19 advice.                If the patient and/or parent are willing to participate they will complete an online consent form. Data of enrolled patients will be checked with their health records to confirm eligibility.                Data will be collected via online questionnaires. The first questionnaire will include information about the patient, their disease and the medication they are using. Following this they will be sent a link each week inviting them to fill in an online questionnaire. These weekly questionnaires will monitor possible symptoms of COVID-19 (and other current respiratory tract illnesses), results of COVID-19 testing, contact with people diagnosed with COVID-19, general practitioner (GP) or health care attendance, hospital admission, incidences of self-isolation, the stopping or postponing of immunosuppressive drugs, effects on daily life, possible flare of any auto-immune disease (in relevant patients) and parental anxiety. They will also be provided with up to date information and advice and an email address for any further questions.                It will be clear to families that they should continue to link to and liaise with their paediatric speciality clinical teams as per normal routine and emergency care and not through the study helpline.                All participants will be provided with a lay summary of results when the stu</t>
  </si>
  <si>
    <t>Intervention1: Tele-consultation arm: Caregivers of enrolled infants being discharged from hospital shall participate in a teleconsultation visit with neonatal providers within one week of discharge. Mode of teleconsultation: Telephonic calls Providers: The teleconsultation shall be provided by neonatal consultant or neonatology senior residents at fixed times using a dedicated mobile phone or landline at fixed time 10 am-12 noon.  Calls from parents in case of emergencies shall be answered 24x7 using a dedicated mobile phone for this purpose. Frequency of teleconsultation- 3-7 days post discharge, 14 days of life and day 28 of life. Late preterm neonates shall receive additional call at 28 days of corrected age. Additional follow up teleconsultation will be provided if required.Obtaining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t>
  </si>
  <si>
    <t>Intervention1: Rapid antibody tests (Ig G and IgM) for COVID-19: Patients whose RTPCR on both Nasopharyngeal and oropharyngeal swab is reported positive  will be screened for antibodies (IgG and IgM) by rapid antibody test kit.Control Intervention1: Rapid antibody tests (Ig G and IgM) for COVID-19: Patients whose RTPCR on both Nasopharyngeal and oropharyngeal swab is reported negative twice ( To be sure that they are negative for COVID-19 infection) will be screened for antibodies (IgG and IgM) by rapid antibody test kit.</t>
  </si>
  <si>
    <t>Pregnant women/ Neonates</t>
  </si>
  <si>
    <t>USA;Canada;Israel;Japan;Serbia;Spain;United Kingdom;Canada;Israel;Japan;Serbia;Spain;United Kingdom;United States</t>
  </si>
  <si>
    <t>USA ;Albania;Australia;Czechia;France;Germany;Hong Kong;Israel;Italy;Lebanon;Norway;Poland;Spain;Sweden;Taiwan;Albania;Australia;Czechia;France;Germany;Hong Kong;Israel;Italy;Lebanon;Norway;Poland;Spain;Sweden;Taiwan;United States</t>
  </si>
  <si>
    <t>1 pregnant woman and 1 neonate</t>
  </si>
  <si>
    <t>English</t>
  </si>
  <si>
    <t>Knowledge About Covid-19 Infection in Pregnant Women</t>
  </si>
  <si>
    <t>Other: labs</t>
  </si>
  <si>
    <t>Coronavirus Disease 2019 (COVID-19) During Pregnancy: Prevalence of Seroconversion, Effect on Maternal and Perinatal Outcomes and Risk of Vertical Transmission (COVID-MAP)</t>
  </si>
  <si>
    <t>Seroconversion during pregnancy - DSS1;Seroconversion during pregnancy - At delivery;Pregnancy loss;Pregnancy course and perinatal outcome;Vertical transmission;Vertical transmission;Vertical transmission;Vertical transmission;Vertical transmission;Potential mechanisms for vertical transmission 1) placental barrier, 2) immune response and 3) fetal damage of vertical transmission and mechanism in SARS-CoV-2 infection.</t>
  </si>
  <si>
    <t>An Intervention to Promote COVID-19 Breastfeeding Guideline Adherence Among African American Mothers</t>
  </si>
  <si>
    <t>Behavioral: COVID-19 Breastfeeding Support</t>
  </si>
  <si>
    <t>COVID-19 breastfeeding guidance adherence at birth.;COVID-19 breastfeeding guidance adherence at 1-month postpartum.;COVID-19 breastfeeding guidance adherence at 3-months postpartum.;Exclusive breastfeeding at birth.;Exclusive breastfeeding at 1-month.;Exclusive breastfeeding at 3-months.</t>
  </si>
  <si>
    <t xml:space="preserve">_x000D_        Inclusion Criteria:_x000D__x000D_          -  Assessment Survey: Mothers who had a baby in 2020._x000D__x000D_          -  Intervention Participants: Women in late 2nd or 3rd pregnancy trimester enrolled for_x000D_             prenatal care by participating physicians._x000D__x000D_        Exclusion Criteria:_x000D__x000D_          -  Assessment Survey: Mothers who had a baby prior to 2020._x000D__x000D_          -  Intervention Participants: Not pregnant, in 1st trimester of pregnancy, not enrolled_x000D_             for prenatal care by participating physician._x000D_      </t>
  </si>
  <si>
    <t>https://clinicaltrials.gov/show/NCT04476940</t>
  </si>
  <si>
    <t>Meharry Medical College</t>
  </si>
  <si>
    <t>NCT04476940</t>
  </si>
  <si>
    <t>Acute Infection in Mitochondrial Disease: An Observational Prospective Natural History Study of Metabolism, Infection and Immunity During the COVID19 Pandemic</t>
  </si>
  <si>
    <t>We will perform whole blood transcriptomic analysis, humoral response profiling and soluble mediator profiling.</t>
  </si>
  <si>
    <t xml:space="preserve">_x000D_        -  INCLUSION CRITERIA:_x000D__x000D_        In order to be eligible to participate in this study, an individual must meet all of the_x000D_        following criteria:_x000D__x000D_        Group 1_x000D__x000D_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Participants must have suspected or confirmed COVID-19 as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 1_x000D__x000D_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</si>
  <si>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https://clinicaltrials.gov/show/NCT04419870</t>
  </si>
  <si>
    <t>17 Months</t>
  </si>
  <si>
    <t>NCT04419870</t>
  </si>
  <si>
    <t>DigiVis: Validation of Self-testing Visual Acuity Web-based App to Aid Ophthalmic Telephone Consultations During Covid19 Lockdown and Subsequent Social Distancing Crisis</t>
  </si>
  <si>
    <t>Device: DigiVis visual acuity app</t>
  </si>
  <si>
    <t>Comparison of visual acuity measurement using DigiVis testing and standard visual acuity testing;Levels of Agreement between DigiVis testing and standard visual acuity testing</t>
  </si>
  <si>
    <t xml:space="preserve">_x000D_        Inclusion Criteria:_x000D__x000D_          -  Age between 5 and 85 years_x000D__x000D_          -  Previous recorded visual acuity of at least +0.8 logMAR in or both eyes_x000D__x000D_        Exclusion Criteria:_x000D__x000D_          -  Individuals with poor conversant English_x000D__x000D_          -  Individuals with cognitive impairment_x000D__x000D_          -  Subjects unable to access the internet on two digital devices_x000D_      </t>
  </si>
  <si>
    <t>https://clinicaltrials.gov/show/NCT04482387</t>
  </si>
  <si>
    <t xml:space="preserve">Intervention model: Sequential Assignment. Primary purpose: Diagnostic. Masking: None (Open Label). </t>
  </si>
  <si>
    <t>Cambridge University Hospitals NHS Foundation Trust</t>
  </si>
  <si>
    <t>NCT04482387</t>
  </si>
  <si>
    <t>Pre-clinical study</t>
  </si>
  <si>
    <t>BMJ Glob Health</t>
  </si>
  <si>
    <t>Mental health</t>
  </si>
  <si>
    <t>Multicountry</t>
  </si>
  <si>
    <t xml:space="preserve">• Studies that report clinical and paraclinical presentation of COVID-19 (usually case studies/series) </t>
  </si>
  <si>
    <t>PREG/NEO - CLINICAL/PARACLINICAL PRESENTATION</t>
  </si>
  <si>
    <t>CU5 - CLINICAL/PARACLINICAL PRESENTATION</t>
  </si>
  <si>
    <t>MORTALITY</t>
  </si>
  <si>
    <t>https://clinicaltrials.gov/show/NCT04493268</t>
  </si>
  <si>
    <t>Hospital Nacional Profesor Alejandro Posadas</t>
  </si>
  <si>
    <t>NCT04493268</t>
  </si>
  <si>
    <t>The Evaluation of Hemostasis by Thromboelastography, Platelet Function Testing, and Biomarker Analysis in Hospitalized COVID-19 Patients</t>
  </si>
  <si>
    <t>Diagnostic Test: Phlebotomy</t>
  </si>
  <si>
    <t>Frequency of Hypercoagulability as measured by thromboelastography measured by TEG and platelet aggregation.</t>
  </si>
  <si>
    <t>https://clinicaltrials.gov/show/NCT04493307</t>
  </si>
  <si>
    <t>LifeBridge Health</t>
  </si>
  <si>
    <t>NCT04493307</t>
  </si>
  <si>
    <t>Pediatric COVID-19 Infection; Clinical Features and Hematological Abnormalities</t>
  </si>
  <si>
    <t>hematological findings</t>
  </si>
  <si>
    <t>https://clinicaltrials.gov/show/NCT04487119</t>
  </si>
  <si>
    <t>Benha University</t>
  </si>
  <si>
    <t>NCT04487119</t>
  </si>
  <si>
    <t>Seroprevalence and Immunoprotection Against SARS-CoV2 in Children Hospitalized in Paris</t>
  </si>
  <si>
    <t>Other: no intervention. observational cohort study</t>
  </si>
  <si>
    <t>serological test</t>
  </si>
  <si>
    <t>https://clinicaltrials.gov/show/NCT04490811</t>
  </si>
  <si>
    <t>HÃ´pital Necker-Enfants Malades</t>
  </si>
  <si>
    <t>NCT04490811</t>
  </si>
  <si>
    <t>COVID-19 Seroprevalence Study in French Guiana</t>
  </si>
  <si>
    <t>Procedure: Blood sample</t>
  </si>
  <si>
    <t>Measure of the COVID-19 immunity of the population</t>
  </si>
  <si>
    <t>https://clinicaltrials.gov/show/NCT04490850</t>
  </si>
  <si>
    <t>French Guiana</t>
  </si>
  <si>
    <t>NCT04490850</t>
  </si>
  <si>
    <t xml:space="preserve">Neonatal complications of coronavirus disease (COVID-19) study                                                                                                                                                                                                                                                                                                                                                                                                                                                                                                                                                                                                                                                                                                                                                                                                                                                                                                                                                                                                                                                                                                                                                                                                                                                                                                                                                                                                                                                                                                                                                                                                                                                                                                                                                                                                                                                                                                                                                                                                                  </t>
  </si>
  <si>
    <t>Observational study: using the British Paediatric Surveillance Unit system we will collect information about presentation, mode of transmission, severity, management and outcomes for hospitalised neonates diagnosed with SARS-CoV-2 and the same information for babies born to mothers with COVID-19 disease from 1st March 2020 until 31st March 2021.</t>
  </si>
  <si>
    <t>Exclusion criteria: Does not meet inclusion criteria</t>
  </si>
  <si>
    <t>Incidence of neonatal COVID-19 and mode of transmission measured using patient records from the British Paediatric Surveillance Unit system from 1st March 2020 until 31st March 2021</t>
  </si>
  <si>
    <t>http://isrctn.com/ISRCTN60033461</t>
  </si>
  <si>
    <t>Observational national prospective cohort study (Other)</t>
  </si>
  <si>
    <t>ISRCTN60033461</t>
  </si>
  <si>
    <t xml:space="preserve">Coronavirus (COVID-19) Multinational observational registry (CORONATION)                                                                                                                                                                                                                                                                                                                                                                                                                                                                                                                                                                                                                                                                                                                                                                                                                                                                                                                                                                                                                                                                                                                                                                                                                                                                                                                                                                                                                                                                                                                                                                                                                                                                                                                                                                                                                                                                                                                                                                                                        </t>
  </si>
  <si>
    <t>Demographic and clinical data on confirmed COVID-19 cases (comorbidities, medication, COVID-19 status and symptoms) collected regularly from participating centres by entering data into an online portal</t>
  </si>
  <si>
    <t>http://isrctn.com/ISRCTN17717312</t>
  </si>
  <si>
    <t>Albania;Austria;Belarus;Belgium;Bosnia and Herzegovina;Bulgaria;Croatia;Cyprus;Czech Republic;Denmark;Estonia;Finland;France;Georgia;Greece;Iceland;Israel;Italy;Kosovo;Latvia;Lithuania;Macedonia;Netherlands;Norway;Poland;Portugal;Romania;Russian Federation;Serbia;Slovakia;Spain;Sweden;Switzerland;Tunisia;Turkey;Ukraine;United Kingdom</t>
  </si>
  <si>
    <t>Observational epidemiological study (Screening)</t>
  </si>
  <si>
    <t>ISRCTN17717312</t>
  </si>
  <si>
    <t>Screening for Postpartum Depression and Associated Risk Factors Among Women Who Deliver in Four Hospital in France During the COVID-19 Epidemic</t>
  </si>
  <si>
    <t>Other: Questionnaire</t>
  </si>
  <si>
    <t>Variation of prevalence of clinically-significant post-partum depressive symptoms</t>
  </si>
  <si>
    <t>https://clinicaltrials.gov/show/NCT04487171</t>
  </si>
  <si>
    <t>Centre Hospitalier Universitaire, Amiens</t>
  </si>
  <si>
    <t>NCT04487171</t>
  </si>
  <si>
    <t>Evaluation of Systemic and Oral Conditions of Pregnant Women and Their Babies, With Exposure to Coronavirus SARS-CoV-2</t>
  </si>
  <si>
    <t>Other: congenital malformation</t>
  </si>
  <si>
    <t>Periodontal status</t>
  </si>
  <si>
    <t>https://clinicaltrials.gov/show/NCT04492449</t>
  </si>
  <si>
    <t>NCT04492449</t>
  </si>
  <si>
    <t>Hyponatremia and inflammation and clinical outcomes in hospitalized covid-19 patients</t>
  </si>
  <si>
    <t xml:space="preserve">_x000D_        Inclusion Criteria:_x000D__x000D_          -  PATIENTS WITH SARS-CoV-2 INFECTION CONFIRMED BY PCR OF NASOPHARYNGEAL SWABS._x000D__x000D_        Exclusion Criteria:_x000D__x000D_        -_x000D_      </t>
  </si>
  <si>
    <t xml:space="preserve">_x000D_        Inclusion Criteria:_x000D__x000D_          -  Â· Confirmed diagnosis of COVID-19 infection using a positive RT-PCR or a positive IgG_x000D_             antibody test prior to or during hospitalization or,_x000D__x000D_             Â· With a negative COVID-19 RT-PCR test but with symptoms of possible COVID-19_x000D_             infection and:_x000D__x000D_          -  elevated D-dimer and/or_x000D__x000D_          -  positive imaging results showing unilateral or bilateral pneumonia or ground-glass_x000D_             opacity in lungs Â· The subject or legal authorized representative able to read and_x000D_             sign an informed consent document including authorization permitting release of_x000D_             personal health information approved by the investigator's Institutional Review Board_x000D_             (IRB)._x000D__x000D_        Exclusion Criteria:_x000D__x000D_        Subjects will be excluded from entry if ANY of the criteria listed below are met:_x000D__x000D_          -  Less than 3 years of age_x000D__x000D_          -  Subject is pregnant_x000D__x000D_          -  Active treatment for cancer_x000D__x000D_          -  History of long-term use of immunosuppressive agents_x000D__x000D_          -  History of severe chronic respiratory disease and requirement for long-term oxygen_x000D_             therapy_x000D__x000D_          -  Patients undergoing hemodialysis or peritoneal dialysis_x000D__x000D_          -  Patients on full dose anticoagulant at the time of enrollment_x000D__x000D_          -  Any condition unsuitable for the study as determined by investigators_x000D_      </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</si>
  <si>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mL/min/1.73m^2 using Schwartz formula_x000D_             for individuals = 1 year of age_x000D__x000D_          -  Creatinine above protocol specified thresholds for &lt; 1 year of age_x000D__x000D_          -  Positive pregnancy test at Screening only for female of child bearing potential. Note:_x000D_             If female participants who become pregnant during the study or are discovered to be_x000D_             pregnant after receiving at least one dose may continue study drug, after discussion_x000D_             with the investigator_x000D__x000D_        Note: Other protocol defined Inclusion/Exclusion criteria may apply_x000D_      </t>
  </si>
  <si>
    <t xml:space="preserve">_x000D_        Inclusion Criteria:_x000D__x000D_        -inpatient confirmed COVID-19 infection by PCR_x000D__x000D_        Exclusion Criteria:_x000D__x000D_          -  patients with records missing hematology and/or laboratory data,_x000D__x000D_          -  patients transfered to other medical facilities with unknown outcomes,_x000D__x000D_          -  patients with age older than 18 years from the study._x000D_      </t>
  </si>
  <si>
    <t xml:space="preserve">_x000D_        Inclusion Criteria:_x000D__x000D_          -  any child over 7 days and under 18 years of age who has been hospitalized for no more_x000D_             than 4 days and who has a blood sample regardless of the symptoms;_x000D__x000D_        Exclusion Criteria:_x000D__x000D_          -  Any child under 7 days_x000D_      </t>
  </si>
  <si>
    <t xml:space="preserve">_x000D_        Inclusion Criteria:_x000D__x000D_          -  Person going to a prevention and care center or medical biology analysis laboratory as_x000D_             part of the care, regardless age, regardless of an acute or previous infection with_x000D_             COVID-19;_x000D__x000D_          -  State of health compatible with a blood sample as defined in the protocol_x000D__x000D_        Exclusion Criteria:_x000D__x000D_          -  Inability to consent_x000D__x000D_          -  Person under guardianship or curatorship_x000D__x000D_          -  Known pathology or a health problem contraindicated with the collect of blood sample._x000D_      </t>
  </si>
  <si>
    <t xml:space="preserve">Inclusion criteria:                 Two groups of babies are eligible for inclusion:                1. Babies who have a diagnosis of SARS-CoV-2 infection made on a sample taken in the first 28 days and received inpatient care on a postnatal ward, neonatal unit, paediatric inpatient ward or paediatric intensive care unit                2. Babies born to mothers with COVID-19 where the baby requires hospital care within the first 28 days after birth            </t>
  </si>
  <si>
    <t xml:space="preserve">                The CORONATION registry is a patient-level disease registry capturing identifiable patient data on UK COVID-19 cases and anonymised or identifiable data on international COVID-19 cases.                Care teams will collect demographic and clinical data on confirmed COVID-19 cases and enter this information into a database. This will be undertaken through a simple enrollment process and linkage with other datasets.                Baseline data collected will include baseline demographic data, baseline clinical data (comorbidities, medication, COVID-19 status and symptoms).</t>
  </si>
  <si>
    <t xml:space="preserve">Inclusion criteria:                 All COVID-19 cases are eligible for inclusion (COVID-19 cases that pre-decease the start of the registry are eligible)            </t>
  </si>
  <si>
    <t xml:space="preserve">                        Randomized: No,                         Masking: None,                         Control: Not applicable,                         Group: undefined,                         Type: Not applicable</t>
  </si>
  <si>
    <t xml:space="preserve">_x000D_        Inclusion Criteria:_x000D__x000D_          -  Single baby delivery_x000D__x000D_          -  alive new born child without admission in neonatal intensive care unit_x000D__x000D_          -  French-speaking mother_x000D__x000D_          -  mother older than 18 years old_x000D__x000D_        Exclusion Criteria:_x000D__x000D_          -  Patients who refuses the inclusion_x000D_      </t>
  </si>
  <si>
    <t xml:space="preserve">_x000D_        Inclusion criteria for pregnant will be in the third trimester of pregnancy (from the 27th_x000D_        gestational week), aged 18-40 years, with regular follow-up with the obstetrician and who_x000D_        present adequate systemic health during pregnancy, without the need for absolute rest._x000D__x000D_        Exclusion Criteria criteria for pregnant will be patients with neuromotor weakness,_x000D_        hypertension and diabetes mellitus prior to pregnancy, malnutrition (BMI &lt;18.50 kg/m2),_x000D_        overweight (BMI between 25.00 kg/m2 and 29.99 kg/m2), under antibiotic use or any_x000D_        medication that may interfere with periodontal condition and users of_x000D_        alcohol/tobacco/illicit drugs._x000D__x000D_        Inclusion criteria for babies will be mothers having tested COVID-19 positive and mothers_x000D_        having tested COVID-19 negative in serological tests, to the BC group and the BSC group,_x000D_        respectively._x000D__x000D_        Exclusion criteria for babies will be after measuring the measurements, exams and_x000D_        eligibility criteria, they are not eligible for coronavirus contamination during the fetal_x000D_        period._x000D_      </t>
  </si>
  <si>
    <t xml:space="preserve">                Retrospective analysis of routinely collected clinical data                (Diagnostic)</t>
  </si>
  <si>
    <t>Single Arm Trial  Method of generating randomization sequence:Not Applicable  Method of allocation concealment:Not Applicable  Blinding and masking:Not Applicable</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</si>
  <si>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</si>
  <si>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</si>
  <si>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</si>
  <si>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</si>
  <si>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</si>
  <si>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Eur J Pediatr</t>
  </si>
  <si>
    <t>J Pediatric Infect Dis Soc</t>
  </si>
  <si>
    <t>Pre-post study</t>
  </si>
  <si>
    <t>Protocol/study design</t>
  </si>
  <si>
    <t>Saudi Arabia</t>
  </si>
  <si>
    <t>Mixed methods study</t>
  </si>
  <si>
    <t>DIGEST EDITION</t>
  </si>
  <si>
    <t>Augmented Cognitive Behavioural Group Therapy for Perinatal Anxiety During a Global Pandemic (COVID-19)</t>
  </si>
  <si>
    <t>Other: Cognitive Behavioural Group Therapy for Perinatal Anxiety</t>
  </si>
  <si>
    <t>State-Trait Inventory of Cognitive and Somatic Anxiety (STICSA)</t>
  </si>
  <si>
    <t>https://clinicaltrials.gov/show/NCT04495803</t>
  </si>
  <si>
    <t>St. Joseph's Healthcare Hamilton</t>
  </si>
  <si>
    <t>NCT04495803</t>
  </si>
  <si>
    <t xml:space="preserve">Birth in Times of COVID-19 - GeZeCO                                                                                                                                                                                                                                                                                                                                                                                                                                                                                                                                                                                                                                                                                                                                                                                                                                                                                                                                                                                                                                                                                                                                                                                                                                                                                                                                                                                                                                                                                                                                                                                                                                                                                                                                                                                                                                                                                                                                                                                                                                             </t>
  </si>
  <si>
    <t>Intervention 1: SARS-CoV2 positive pregnant women: Birth and child data, bio-sample analysis related to stress and infection parameters, questionnaires on general well-being, depression, anxiety and stress, and mother-child bond Intervention 2: SARS-CoV2 negative pregnant women in times of Covid-19: Birth and child data, bio-sample analysis related to stress and infection parameters, questionnaires on general well-being, depression, anxiety and stress, and mother-child bond Intervention 3: SARS-CoV2 negative pregnant women after times of Covid-19: Birth and child data, bio-sample analysis related to stress and infection parameters, questionnaires on general well-being, depression, anxiety and stress, and mother-child bond</t>
  </si>
  <si>
    <t>Exclusion criteria: no consent, revocation of consent</t>
  </si>
  <si>
    <t>http://www.drks.de/DRKS00022506</t>
  </si>
  <si>
    <t>Allocation: Other;. Masking: Open (masking not used). Control: Other. Assignment: Other. Study design purpose: Prognosis;</t>
  </si>
  <si>
    <t>UniversitÃ¤tsklinikum WÃ¼rzburg, Frauenklinik und Poliklinik</t>
  </si>
  <si>
    <t>DRKS00022506</t>
  </si>
  <si>
    <t xml:space="preserve">Prospective, multicentre evaluation of psychological distress in obstetric patients during pre-, and postnatal isolation in inpatient setting in the context of the SARS-CoV-2-Pandemic (COVID-19) - PPD Isolation SARS-CoV-2                                                                                                                                                                                                                                                                                                                                                                                                                                                                                                                                                                                                                                                                                                                                                                                                                                                                                                                                                                                                                                                                                                                                                                                                                                                                                                                                                                                                                                                                                                                                                                                                                                                                                                                                                                                                                                                   </t>
  </si>
  <si>
    <t>Intervention 1: obstetric patients in inpatient setting answer twice the Edinburgh Postnatal Depression Scale for psychological distress because of the visiting ban during the SARS-CoV-2-Pandemic, once during hosptial stay, second time after 6-8 weeks Intervention 2: control group: obstetric patients in inpatient setting answer twice the Edinburgh Postnatal Depression Scale for psychological distress after the visiting ban during the SARS-CoV-2-Pandemic is lifted, once during hosptial stay, second time after 6-8 weeks</t>
  </si>
  <si>
    <t>Inclusion criteria: capable of consent, legal age</t>
  </si>
  <si>
    <t>Exclusion criteria: not capable of consent, minor</t>
  </si>
  <si>
    <t>postnatal depresison/psychological distress</t>
  </si>
  <si>
    <t>http://www.drks.de/DRKS00021247</t>
  </si>
  <si>
    <t>Allocation: Non-randomized controlled trial;. Masking: Open (masking not used). Control: Other. Assignment: Other. Study design purpose: Prevention;</t>
  </si>
  <si>
    <t>UniversitÃ¤tsklinik Freiburg Klinik fÃ¼r Frauenheilkunde</t>
  </si>
  <si>
    <t>DRKS00021247</t>
  </si>
  <si>
    <t>Adapting the US-based Clinic-community Model of Child Obesity Treatment Into an Online Intervention Model in Singapore During COVID-19</t>
  </si>
  <si>
    <t>Behavioral: Usual Care;Behavioral: online KKH Sports Singapore Program with Usual Care</t>
  </si>
  <si>
    <t>Intensity of intervention</t>
  </si>
  <si>
    <t>https://clinicaltrials.gov/show/NCT04395430</t>
  </si>
  <si>
    <t xml:space="preserve">Allocation: Randomized. Intervention model: Parallel Assignment. Primary purpose: Treatment. Masking: Single (Outcomes Assessor). </t>
  </si>
  <si>
    <t>NCT04395430</t>
  </si>
  <si>
    <t>Efficacy of Vitamin D Treatment in Pediatric Patients Hospitalized by COVID-19: Open Controlled Clinical Trial</t>
  </si>
  <si>
    <t>Drug: Cholecalciferol</t>
  </si>
  <si>
    <t>INTERLEUKINS (IL-2,6,7,10) (pg/ml);FERRITIN (ng/ml);DIMER-D</t>
  </si>
  <si>
    <t>https://clinicaltrials.gov/show/NCT04502667</t>
  </si>
  <si>
    <t>CoordinaciÃ³n de InvestigaciÃ³n en Salud, Mexico</t>
  </si>
  <si>
    <t>NCT04502667</t>
  </si>
  <si>
    <t xml:space="preserve">CoronaKids - Epidemiological data acquisition SARS-CoV2/Covid-19 - CoronaKids                                                                                                                                                                                                                                                                                                                                                                                                                                                                                                                                                                                                                                                                                                                                                                                                                                                                                                                                                                                                                                                                                                                                                                                                                                                                                                                                                                                                                                                                                                                                                                                                                                                                                                                                                                                                                                                                                                                                                                                                   </t>
  </si>
  <si>
    <t>Intervention 1: Children and adolescents with respiratory symptoms - Immediate test for SARS-Cov2, storage of stool and urine samples. Intervention 2: Children and adolescents without respiratory symptoms - Later test for SARS-Cov2, no reservation of stool and urine samples.</t>
  </si>
  <si>
    <t>Inclusion criteria: All children and adolescents aged from &gt;1 day of life to &lt; 18 years who present themselves to the paediatric clinic on an outpatient basis or are admitted as inpatients.</t>
  </si>
  <si>
    <t>Exclusion criteria: Lack of informed consent.</t>
  </si>
  <si>
    <t>Detection of SARS-CoV2 in nasopharyngeal swabs, urine and stool samples.</t>
  </si>
  <si>
    <t>http://www.drks.de/DRKS00021229</t>
  </si>
  <si>
    <t>Allocation: Other;. Masking: Open (masking not used). Control: Uncontrolled/Single arm. Assignment: Single (group). Study design purpose: Diagnostic;</t>
  </si>
  <si>
    <t>Zentrum fÃ¼r Kinder- und Jugendmedizin, HELIOS UniversitÃ¤tsklinikum Wuppertal, UniversitÃ¤t Witten Herdecke</t>
  </si>
  <si>
    <t>1 Days</t>
  </si>
  <si>
    <t>DRKS00021229</t>
  </si>
  <si>
    <t xml:space="preserve">CorKid (COVID19/ SARS-CoV-2 seroconversion in kids) - CorKid                                                                                                                                                                                                                                                                                                                                                                                                                                                                                                                                                                                                                                                                                                                                                                                                                                                                                                                                                                                                                                                                                                                                                                                                                                                                                                                                                                                                                                                                                                                                                                                                                                                                                                                                                                                                                                                                                                                                                                                                                    </t>
  </si>
  <si>
    <t>Intervention 1: Children and adolescents attending for a medical check-up in selected pediatric practices receive a questionnaire on e.g. risk of infection and clinical  symptoms in the last 3 months. Then they are tested for Sars-CoV-2 antibodies. Follow-up after 3, 6 and 12 months (renewed questionnaire and, if necessary, renewed antibody determination)</t>
  </si>
  <si>
    <t>Exclusion criteria: no consent to the study</t>
  </si>
  <si>
    <t>In children and adolescents, seroconversion rate for SARS-CoV-2 will be detectable in 10-20% within the observation period of 6 months</t>
  </si>
  <si>
    <t>http://www.drks.de/DRKS00022434</t>
  </si>
  <si>
    <t>UniversitÃ¤tskinderklinik im St.-Josef Hospital Klinikum der Ruhr-UniversitÃ¤t-Bochum</t>
  </si>
  <si>
    <t>DRKS00022434</t>
  </si>
  <si>
    <t xml:space="preserve">Clinical translational and epidemiological research project on SARS coronavirus 2 infection in during the COVID 19 pandemic children in Bavaria - COVID Kids Bavaria                                                                                                                                                                                                                                                                                                                                                                                                                                                                                                                                                                                                                                                                                                                                                                                                                                                                                                                                                                                                                                                                                                                                                                                                                                                                                                                                                                                                                                                                                                                                                                                                                                                                                                                                                                                                                                                                                                            </t>
  </si>
  <si>
    <t>Inclusion criteria: Caregiver or child in one of the selected institutions</t>
  </si>
  <si>
    <t>Exclusion criteria: People who do not belong to the selected institutions</t>
  </si>
  <si>
    <t>Spread of COVID-19 in schools and kindergartens</t>
  </si>
  <si>
    <t>http://www.drks.de/DRKS00022380</t>
  </si>
  <si>
    <t>Dr. von Haunersches KinderspitalLMU Klinikum</t>
  </si>
  <si>
    <t>0 Years</t>
  </si>
  <si>
    <t>12 Years</t>
  </si>
  <si>
    <t>DRKS00022380</t>
  </si>
  <si>
    <t>Methodology of " CoCo 20 ": a Longitudinal Follow-up Study of the Paediatric Population and Their Families During and After the Coronavirus Pandemic and the Confinement</t>
  </si>
  <si>
    <t>Diagnostic Test: Quantitative and qualitative assessments of mental health</t>
  </si>
  <si>
    <t>diagnosis of possible psychological and psychiatric difficulties at baseline</t>
  </si>
  <si>
    <t>https://clinicaltrials.gov/show/NCT04498416</t>
  </si>
  <si>
    <t>NCT04498416</t>
  </si>
  <si>
    <t>&lt;br&gt;                        Randomized: No, &lt;br&gt;                        Masking: None, &lt;br&gt;                        Control: Not applicable, &lt;br&gt;                        Group: undefined, &lt;br&gt;                        Type: Not applicable&lt;br&gt;</t>
  </si>
  <si>
    <t>&lt;br&gt;                        Randomized: No, &lt;br&gt;                        Masking: None, &lt;br&gt;                        Control: Not applicable, &lt;br&gt;                        Group: undefined, &lt;br&gt;                        Type: Single arm&lt;br&gt;</t>
  </si>
  <si>
    <t xml:space="preserve">_x000D_        Inclusion Criteria:_x000D__x000D_          -  Females, aged 18-45 years_x000D__x000D_          -  Pregnant or up to six months postpartum_x000D__x000D_          -  Primary diagnosis of an anxiety disorder, as per the MINI for DSM-5, with or without_x000D_             comorbid depression_x000D__x000D_          -  No concurrent psychological treatment_x000D__x000D_          -  Not taking psychoactive medication or medication is stable in dose and type for at_x000D_             least 8 weeks prior to the study (as per Canadian Psychiatric Guidelines) and_x000D_             throughout study duration (participants will not be excluded from treatment if_x000D_             medication/dose changes during the study duration, however, they must notify the study_x000D_             team immediately)_x000D__x000D_          -  Fluent in English in order to understand the consent and group material_x000D__x000D_        Exclusion Criteria:_x000D__x000D_          -  Severe depression/suicidality_x000D__x000D_          -  Primary diagnosis other than an anxiety disorder_x000D__x000D_          -  Psychotic or current substance/alcohol use disorder_x000D_      </t>
  </si>
  <si>
    <t>Inclusion criteria: sufficient German language skills,ability to give consent</t>
  </si>
  <si>
    <t xml:space="preserve">_x000D_        Inclusion Criteria:_x000D__x000D_        Subject must meet all of the inclusion criteria to participate in this study._x000D__x000D_          -  Overweight as defined by BMI percentile of above 90th percentile_x000D__x000D_          -  Age 4-6 years old in the year of referral_x000D__x000D_          -  Ability to provide informed consent_x000D__x000D_        Exclusion Criteria:_x000D__x000D_          -  Patients with secondary causes of obesity especially genetic syndromes e.g. Trisomy_x000D_             21, Prader-Willi_x000D__x000D_          -  Currently participating in a weight management program_x000D__x000D_          -  Unable to understand and speak English sufficiently to give informed consent and_x000D_             complete the research assessments._x000D_      </t>
  </si>
  <si>
    <t xml:space="preserve">_x000D_        Inclusion criteria_x000D__x000D_          1. Age over 1 month and under 17 years_x000D__x000D_          2. Confirmed diagnosis of COVID-19 infection with the results of real-time PCR_x000D__x000D_          3. That they agreed to participate in the study._x000D__x000D_          4. That the patient tolerates the enteral route_x000D__x000D_        Exclusion criteria_x000D__x000D_        1. Have received vitamin D in the four weeks prior to hospitalization._x000D_      </t>
  </si>
  <si>
    <t>Inclusion criteria: - 6 monthsâ€“ 18 years- Patients who present in the practice for routine medical screening (U-Untersuchungen) - signed consent - Mothers or other family members (fathers, siblings) of the subjects primarily included (of all ages from 6 months)</t>
  </si>
  <si>
    <t xml:space="preserve">_x000D_        Inclusion Criteria:_x000D__x000D_          -  Children affected by the Coronavirus disease 2019 (Covid-19) pandemic;_x000D__x000D_          -  Age between 0 and under 18 at the time of inclusion;_x000D__x000D_          -  Affiliated with a social security scheme;_x000D__x000D_          -  Having a good command of the French language (French);_x000D__x000D_          -  Children whose parents have accepted participation in the study (collection of_x000D_             informed consents)._x000D__x000D_        Exclusion Criteria:_x000D__x000D_          -  Children and/or young adults with a psychotic disorder or autism spectrum disorder;_x000D__x000D_          -  Children and/or young adults with an average intellectual disability (&lt; to 50);_x000D__x000D_          -  Person deprived of liberty by judicial or administrative decision1;_x000D__x000D_          -  Person subject to a period of exclusion for another search._x000D_      </t>
  </si>
  <si>
    <t>I. Is there vertical transmission from mother to fetus during pregnancy?II. Does the state of emergency of the coronavirus pandemic affect the obstetric outcome and causes stress?</t>
  </si>
  <si>
    <t>Intervention 1: Epidemiological, prospective, multicenter study. Examination of the spread of COVID-19 in schools and kindergartens in Bavaria. Examining the impact of prevention measures on children.Pilot phase with questionnaire and nasopharynx swab (COVID-19 PCR). Then phase 1-3 from September 2021 to February 2021 with questionnaire and nasopharynx swab (COVID-19 PCR)</t>
  </si>
  <si>
    <t>Denmark</t>
  </si>
  <si>
    <t>Unclear</t>
  </si>
  <si>
    <t>Lancet Infect Dis</t>
  </si>
  <si>
    <t>Diabetes &amp; Metabolic Syndrome: Clinical Research &amp; Reviews</t>
  </si>
  <si>
    <t>Semin Perinatol</t>
  </si>
  <si>
    <t>JAMA Pediatr</t>
  </si>
  <si>
    <t>1 pregnant woman</t>
  </si>
  <si>
    <t>Child Abuse Negl</t>
  </si>
  <si>
    <t>Quasi-experimental study</t>
  </si>
  <si>
    <t>PLoS One</t>
  </si>
  <si>
    <t>Jordan</t>
  </si>
  <si>
    <t>SARS-CoV-2 antibody responses in children with MIS-C and mild and severe COVID-19 (preprint)</t>
  </si>
  <si>
    <t>http://medrxiv.org/content/early/2020/08/18/2020.08.17.20176552.abstract</t>
  </si>
  <si>
    <t>Anderson, EMD, Caroline; Goodwin, Eileen C.; McNerney, Kevin O.; Weirick, Madison E.; Gouma, Sigrid; Bolton, Marcus J.; Arevalo, Claudia P.; Chase, Julie; Hicks, Philip; Manzoni, Tomaz B.; Baxter, Amy E.; Andrea, Kurt P.; Burudpakdee, Chakkapong; Lee, Jessica H.; Vella, Laura A.; Henrickson, Sarah E.; Harris, Rebecca M.; Wherry, E. John; Bates, Paul; Bassiri, Hamid; Behrens, Edward M.; Teachey, David T.; Hensley, Scott</t>
  </si>
  <si>
    <t>10.1101/2020.08.17.20176552</t>
  </si>
  <si>
    <t>Child Adolesc Ment Health</t>
  </si>
  <si>
    <t>Google Scholar</t>
  </si>
  <si>
    <t>Search for "SARS-CoV-2"/"COVID-19" and MNCH-related terms (e.g., delivery, MTCT, ANC, EPI); search relevant country</t>
  </si>
  <si>
    <t>Rapid, Onsite COVID-19 Detection</t>
  </si>
  <si>
    <t>Device: Rapid Onsite COVID-19 Detection</t>
  </si>
  <si>
    <t>Number of Samples Tested Consistently and Accurately per Protocol;Safety: COVID-19 rates of Investigators vs Communities tested</t>
  </si>
  <si>
    <t>https://clinicaltrials.gov/show/NCT04460690</t>
  </si>
  <si>
    <t>University of Wisconsin, Madison</t>
  </si>
  <si>
    <t>NCT04460690</t>
  </si>
  <si>
    <t>STOP-Coronavirus: Clinical, Immunological, Genomic, Virological and Bioethical Actors of COVID-19</t>
  </si>
  <si>
    <t>Identification of host genetic markers associated with the evolution of COVID-19;Analysis of bioethical aspects related to in-hospital management of the health crisis;Analysis of the spectrum of mutants of SARS-CoV-2 and its possible association with the clinical evolution of COVID-19</t>
  </si>
  <si>
    <t>https://clinicaltrials.gov/show/NCT04505709</t>
  </si>
  <si>
    <t>Instituto de InvestigaciÃ³n Sanitaria de la FundaciÃ³n JimÃ©nez DÃ­az</t>
  </si>
  <si>
    <t>NCT04505709</t>
  </si>
  <si>
    <t>COVID-19 in Immunosuppressed Children</t>
  </si>
  <si>
    <t>Serology (IgM, IgG) for COVID-19.</t>
  </si>
  <si>
    <t>https://clinicaltrials.gov/show/NCT04511429</t>
  </si>
  <si>
    <t>D'Or Institute for Research and Education</t>
  </si>
  <si>
    <t>NCT04511429</t>
  </si>
  <si>
    <t>Epidemiological Study of the Spread of SARS-CoV-2 in the Household of a Person Who Has Had a COVID Disease</t>
  </si>
  <si>
    <t>Diagnostic Test: COVID-19 IgG / IgM rapid test (whole blood, serum, plasma)</t>
  </si>
  <si>
    <t>Measure of the proportion of contact persons who have developed anti-SARS-CoV-2 antibodies (secondary transmission rate) within the same household of a subject who had a COVID-19 disease assessed by a rapid diagnostic-oriented test</t>
  </si>
  <si>
    <t>https://clinicaltrials.gov/show/NCT04511949</t>
  </si>
  <si>
    <t>Centre de Recherches et d'Etude sur la Pathologie Tropicale et le Sida</t>
  </si>
  <si>
    <t>NCT04511949</t>
  </si>
  <si>
    <t>Cross Sectional Survey Of Severe Acute Respiratory Syndrome (SARS) Coronavirus 2 (COV-2) Infection And Seroprevalence In A Cohort Of HIV-Infected Children, Youth, And Adolescents Receiving Care At A Single Tertiary Care Medical Center In Miami-Dade County, Florida</t>
  </si>
  <si>
    <t>Number of participants who tested positive with SARS COV-2 Infection;Number of participants who tested positive with SARS COV-2 antibody</t>
  </si>
  <si>
    <t>https://clinicaltrials.gov/show/NCT04514016</t>
  </si>
  <si>
    <t>University of Miami</t>
  </si>
  <si>
    <t>NCT04514016</t>
  </si>
  <si>
    <t xml:space="preserve">Evaluation with point-of-care ultrasound in serious patients with COVID-19 - POCUS COVID-19: point-of-care ultrasound for covid-19                                                                                                                                                                                                                                                                                                                                                                                                                                                                                                                                                                                                                                                                                                                                                                                                                                                                                                                                                                                                                                                                                                                                                                                                                                                                                                                                                                                                                                                                                                                                                                                                                                                                                                                                                                                                                                                                                                                                              </t>
  </si>
  <si>
    <t>The only intervention proposed by the study is an evaluation with point-of-care ultrasonography (at the bedside) mainly for analysis of possible central access sites in pronated patients.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</si>
  <si>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Inclusion criteria: patients admitted to the intensive care unit with a confirmed Covid-19 diagnosis</t>
  </si>
  <si>
    <t>Exclusion criteria: covid-19 suspect patient (not yet confirmed)</t>
  </si>
  <si>
    <t>It is expected to find new sites for the passage of central venous access for critically ill patients with COVID 19. It is intended to present the number and possible parameters for central venous access in pronated patients.</t>
  </si>
  <si>
    <t>http://www.ensaiosclinicos.gov.br/rg/RBR-43hbks/</t>
  </si>
  <si>
    <t>A prospective observational analytical cohort study</t>
  </si>
  <si>
    <t>Disciplina de Cirurgia Vascular e Endovascular da Universidade Federal de SÃ£o Paulo - Sao Paulo, SP, Brazil</t>
  </si>
  <si>
    <t>130Y</t>
  </si>
  <si>
    <t>RBR-43hbks</t>
  </si>
  <si>
    <t xml:space="preserve">A prospective observational study of vascular complications in critically ill patients with covid-19                                                                                                                                                                                                                                                                                                                                                                                                                                                                                                                                                                                                                                                                                                                                                                                                                                                                                                                                                                                                                                                                                                                                                                                                                                                                                                                                                                                                                                                                                                                                                                                                                                                                                                                                                                                                                                                                                                                                                                            </t>
  </si>
  <si>
    <t>There is no intervention proposed by the study.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</si>
  <si>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Exclusion criteria: outpatients; patient in the ward; without  COVID-19 confirmation</t>
  </si>
  <si>
    <t>the number (proportion in%) of deaths;the proportion of patients (%) with venous thromboembolism (assessed by some objective methods such as ultrasound, tomography, angiography or scintigraphy)</t>
  </si>
  <si>
    <t>http://www.ensaiosclinicos.gov.br/rg/RBR-4qjzh7/</t>
  </si>
  <si>
    <t>Prospective observational analytical cohort study</t>
  </si>
  <si>
    <t>RBR-4qjzh7</t>
  </si>
  <si>
    <t xml:space="preserve">Communication intervention to improve informed choice at childbirth: a randomized controlled trial using digital technology in the context of the Covid-19 pandemic                                                                                                                                                                                                                                                                                                                                                                                                                                                                                                                                                                                                                                                                                                                                                                                                                                                                                                                                                                                                                                                                                                                                                                                                                                                                                                                                                                                                                                                                                                                                                                                                                                                                                                                                                                                                                                                                                                             </t>
  </si>
  <si>
    <t>Inclusion criteria: 1) Be a registered user at PiniOn app; 2) Identify theirselves as women; 3) Be aged between 18 and 49 years; 3) Being pregnant or having biological children of any age or intending to have biological children in the future.</t>
  </si>
  <si>
    <t>Exclusion criteria: Women without children and with no intention of becoming a mother in the future will be excluded.</t>
  </si>
  <si>
    <t>We hope to find a 30 percent (30%) increase in the proportion of women engaged in the elaboration of a birth plan, which will be measured after educational or mock communication intervention.</t>
  </si>
  <si>
    <t>http://www.ensaiosclinicos.gov.br/rg/RBR-3g5f9f/</t>
  </si>
  <si>
    <t>Clinical treatment trial, parallel, double-blind, randomized-controlled with 2 arms.</t>
  </si>
  <si>
    <t>Sociedade Beneficente Israelita Brasileira Hospital Albert Einstein - SÃ£o Paulo, SP, Brazil</t>
  </si>
  <si>
    <t>18M</t>
  </si>
  <si>
    <t>49Y</t>
  </si>
  <si>
    <t>RBR-3g5f9f</t>
  </si>
  <si>
    <t xml:space="preserve">Machine Learning model to predict the prognosis and severity by computed tomography and clinical-epidemiological correlation in COVID-19 patients.                                                                                                                                                                                                                                                                                                                                                                                                                                                                                                                                                                                                                                                                                                                                                                                                                                                                                                                                                                                                                                                                                                                                                                                                                                                                                                                                                                                                                                                                                                                                                                                                                                                                                                                                                                                                                                                                                                                              </t>
  </si>
  <si>
    <t xml:space="preserve">A group of 500 hospitalized patients suspected of having COVID-19 will be monitored for clinical, laboratory and imaging data (chest tomography) throughout their hospitalization, until discharge or death occurs or the follow-up time exceeds 2 months, in order to create a database for the development of an outcome prediction algorithm.;Other;Abnormal immunological finding in serum, unspecified </t>
  </si>
  <si>
    <t>Exclusion criteria: Presence of neoplastic (primary or metastatic) lung lesions, manifested as nodules, masses, consolidations, septal thickening (lymphatic carcinomatosis) or pleural thickening. Chest computed tomography with the presence of movement, acquisition or reconstruction artifacts that make it impossible to apply the segmentation algorithms. Computed tomography exams with low quality pulmonary segmentation, or cut slice thickness greater than 3.0 mm.</t>
  </si>
  <si>
    <t>http://www.ensaiosclinicos.gov.br/rg/RBR-7dsxsv/</t>
  </si>
  <si>
    <t>A retrospective, observational, analytical case-control study.</t>
  </si>
  <si>
    <t>DiagnÃ³sticos da AmÃ©rica Sociedade AnÃ´nima (DASA)  - SÃ£o Paulo, SP, Brazil</t>
  </si>
  <si>
    <t>RBR-7dsxsv</t>
  </si>
  <si>
    <t xml:space="preserve">Clinical and epidemiological profile of hospitalized patients with Covid-19 and repercussions of physiotherapeutic performance_x000D_
                                                                                                                                                                                                                                                                                                                                                                                                                                                                                                                                                                                                                                                                                                                                                                                                                                                                                                                                                                                                                                                                                                                                                                                                                                                                                                                                                                                                                                                                                                                                                                                                                                                                                                                                                                                                                                                                                                                                                </t>
  </si>
  <si>
    <t>Patients who meet the inclusion criteria will receive physical therapy from the local team, composed of professionals specialized in the treatment of critically ill patients. It is estimated that about 2000 patients are included during the period of data collection. The institution's routine interventions will be maintained, both inpatient and outpatient units, with no additional therapy being implemented by the physiotherapy team or the multidisciplinary team.;Other;Physical Therapy Specialty</t>
  </si>
  <si>
    <t>Inclusion criteria: Suspected inpatients or diagnosed with COVID-19; of both genders; age between 0 and 90 years.</t>
  </si>
  <si>
    <t>Exclusion criteria: Suspected cases with subsequent examinations that do not meet the criteria established for the diagnosis of COVID-19 or with inconclusive examination; patients who do not present all hospitalization data, discharge correctly registered in electronic medical records.</t>
  </si>
  <si>
    <t>It is expected to identify the epidemiological profile of patients admitted with Covid-19 through demographic and antropometric data.;It is expected to identify the clinical profile of patients hospitalized with Covid-19 through severity and comorbidity scores.;It is expected to identify the clinical profile of patients hospitalized with Covid-19 through the cause of hospitalization, the cause of mechanical ventilation.;It is expected to identify the clinical profile of patients hospitalized with Covid-19 through the duration of sedation, neuromuscular blockers and corticosteroids.;It is expected to identify the clinical profile of patients admitted with Covid-19 through the level of functionality after hospital discharge and / or outpatient follow-up.</t>
  </si>
  <si>
    <t>http://www.ensaiosclinicos.gov.br/rg/RBR-2f9k8p/</t>
  </si>
  <si>
    <t>A retrospective and prospective cohort observational analytical study will be conducted, in a single, longitudinal center, which will include data analysis of approximately 2000 hospitalized patients with suspected or confirmed diagnosis of COVID-19 at the Central Institute of Hospital das ClÃ­nicas da Faculdade of Medicine at the University of SÃ£o Paulo (ICHC FMUSP), since admission, following the hospital therapeutic itinerary and outpatient follow-up. The data will be collected by trained researchers from the patients' medical records, in electronic format, respecting the inclusion and exclusion criteria of this study.&lt;br&gt;Variables for sample characterization and variables related to outcomes, laboratory tests, imaging and records of the multidisciplinary team and the Physiotherapy team will be recorded.&lt;br&gt;Sample characterization variables will include demographic and anthropometric data, severity scores, comorbidities, data regarding hospitalization as the cause of hospitaliz</t>
  </si>
  <si>
    <t>Hospital das Clinicas da Faculdade de Medicina da Universidade de SÃ£o Paulo - SÃ£o Paulo, SP, Brazil</t>
  </si>
  <si>
    <t>0Y</t>
  </si>
  <si>
    <t>90Y</t>
  </si>
  <si>
    <t>RBR-2f9k8p</t>
  </si>
  <si>
    <t>Serum Testing of Representative Youngsters: Sero- Epidemiological Survey of England in 2019/2020</t>
  </si>
  <si>
    <t>Procedure: Venepuncture;Procedure: Oral fluid swab</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</si>
  <si>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</si>
  <si>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</si>
  <si>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</si>
  <si>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Parental Attitude Toward Children Dental Treatment and Care During COVID-19 Pandemic (Cross -Sectional Study)</t>
  </si>
  <si>
    <t>Assessment of parental attitude toward children dental visit during Coronavirus crisis</t>
  </si>
  <si>
    <t>https://clinicaltrials.gov/show/NCT04512300</t>
  </si>
  <si>
    <t>Cairo University</t>
  </si>
  <si>
    <t>NCT04512300</t>
  </si>
  <si>
    <t xml:space="preserve">
                        Randomized: No, 
                        Masking: None, 
                        Control: Not applicable, 
                        Group: undefined, 
                        Type: Not applicable
</t>
  </si>
  <si>
    <t xml:space="preserve">
                        Randomized: No, 
                        Masking: None, 
                        Control: Not applicable, 
                        Group: undefined, 
                        Type: Single arm
</t>
  </si>
  <si>
    <t xml:space="preserve">Pregnant women/Neonate </t>
  </si>
  <si>
    <t xml:space="preserve">Clinical manifestations and outcome in neonates born to covid-19 positive mothers- An observational prospective cohort study                                                                                                                                                                                                                                                                                                                                                                                                                                                                                                                                                                                                                                                                                                                                                                                                                                                                                                                                                                                                                                                                                                                                                                                                                                                                                                                                                                                                                                                                                                                                                                                                                                                                                                                                                                                                                                                                                                                                                    </t>
  </si>
  <si>
    <t>Inclusion criteria: All neonates born to mothers with RT-PCR confirmed covid 19 infection.</t>
  </si>
  <si>
    <t>Exclusion criteria: Neonates born to suspect mothers with symptoms consistent with Covid 19 but negative RT-PCR.</t>
  </si>
  <si>
    <t>An analysis of the varied clinical manifestations in neonates born to covid 19 positive nothersTimepoint: At birth, 24 hours of life and day 14 of life</t>
  </si>
  <si>
    <t>http://www.ctri.nic.in/Clinicaltrials/pmaindet2.php?trialid=44982</t>
  </si>
  <si>
    <t>Dr Sukena Susnerwala</t>
  </si>
  <si>
    <t>CTRI/2020/07/026516</t>
  </si>
  <si>
    <t xml:space="preserve">Assessing Psychological Distress in Primary
Caregivers of Children with Cancer during COVID-19 Pandemic Ã¢?? A Prospective
Cohort Study                                                                                                                                                                                                                                                                                                                                                                                                                                                                                                                                                                                                                                                                                                                                                                                                                                                                                                                                                                                                                                                                                                                                                                                                                                                                                                                                                                                                                                                                                                                                                                                                                                                                                                                                                                                                                                                                                                                                          </t>
  </si>
  <si>
    <t>To evaluate the psychological distress in primary caregivers of children with cancer during COVID-19 pandemic.Timepoint: Baseline (Study Entry), First Week, Second Week, Third Week, Fourth Week after enrolment</t>
  </si>
  <si>
    <t>http://www.ctri.nic.in/Clinicaltrials/pmaindet2.php?trialid=45715</t>
  </si>
  <si>
    <t>Non-randomized, Active Controlled Trial
  Method of generating randomization sequence:Not Applicable  Method of allocation concealment:Not Applicable  Blinding and masking:Not Applicable</t>
  </si>
  <si>
    <t>Tata Memorial Hospital</t>
  </si>
  <si>
    <t>CTRI/2020/07/026660</t>
  </si>
  <si>
    <t xml:space="preserve">Psychological Impact of COVID 19 on Pregnant women                                                                                                                                                                                                                                                                                                                                                                                                                                                                                                                                                                                                                                                                                                                                                                                                                                                                                                                                                                                                                                                                                                                                                                                                                                                                                                                                                                                                                                                                                                                                                                                                                                                                                                                                                                                                                                                                                                                                                                                                                              </t>
  </si>
  <si>
    <t>Inclusion criteria: Pregnant women of any gestational age</t>
  </si>
  <si>
    <t>Psychological impactTimepoint: Baseline only. At the time of data collection (once)</t>
  </si>
  <si>
    <t>http://www.ctri.nic.in/Clinicaltrials/pmaindet2.php?trialid=44603</t>
  </si>
  <si>
    <t>Dr Harini Atturu</t>
  </si>
  <si>
    <t>CTRI/2020/07/026676</t>
  </si>
  <si>
    <t xml:space="preserve">Clinical profile and outcomes in newborns exposed to maternal COVID-19 disease in a tertiary care centre - A cohort study - NeOCoM (Neonatal Outcomes in Covid-19 Mothers)                                                                                                                                                                                                                                                                                                                                                                                                                                                                                                                                                                                                                                                                                                                                                                                                                                                                                                                                                                                                                                                                                                                                                                                                                                                                                                                                                                                                                                                                                                                                                                                                                                                                                                                                                                                                                                                                                                      </t>
  </si>
  <si>
    <t>Inclusion criteria: All neonates born in the Department of OBG or admitted for neonatal care to NICU during the study period.</t>
  </si>
  <si>
    <t>Incidence of NICU admission during the neonatal periodTimepoint: 0-30 days</t>
  </si>
  <si>
    <t>http://www.ctri.nic.in/Clinicaltrials/pmaindet2.php?trialid=45786</t>
  </si>
  <si>
    <t>Chengalpattu Medical College</t>
  </si>
  <si>
    <t>CTRI/2020/07/026678</t>
  </si>
  <si>
    <t xml:space="preserve">A study on the clinical profile of neonates born to mothers with COVID-19                                                                                                                                                                                                                                                                                                                                                                                                                                                                                                                                                                                                                                                                                                                                                                                                                                                                                                                                                                                                                                                                                                                                                                                                                                                                                                                                                                                                                                                                                                                                                                                                                                                                                                                                                                                                                                                                                                                                                                                                       </t>
  </si>
  <si>
    <t>Inclusion criteria: All neonates born to mothers with COVID-19</t>
  </si>
  <si>
    <t>Clinical outcome,Congenital anomaliesTimepoint: Immediate,  Follow up for  28 days of life</t>
  </si>
  <si>
    <t>http://www.ctri.nic.in/Clinicaltrials/pmaindet2.php?trialid=44760</t>
  </si>
  <si>
    <t>Government</t>
  </si>
  <si>
    <t>CTRI/2020/08/027175</t>
  </si>
  <si>
    <t>Usefullness of Topic Ivermectin and Carrageenan to Prevent Contagion of Covid Among Healthy People and Health Personnel</t>
  </si>
  <si>
    <t>1) Recruitment: twenty thousand (20,000) women registered users of PiniOn app will be notified of the available recruitment for the study.2) Eligibility: ten thousand (10,000) women will voluntarily be screened for the eligibility criteria and then invited to participate in the study.3) Free and Informed Consent Form: nine thousand (9,000) women will voluntarily accept to participate in the research according to the FICF criteria.4) Entry questionnaire: eight thousand (8,000) women will voluntarily answer study's baseline data questionnaire.5) Randomization and allocation: eight thousand (8,000) participating women will be allocated at a 1: 1 ratio to form two groups, which will be randomly determined as intervention and control groups.5.1) Experimental group: four thousand (4,000) women will receive the educational communication intervention in maternal health at their restricted area on PiniOn app on their cell phones. Receiving the intervention is an educational resource to promote evidence-based preferences for childbirth that are shown to be protective of maternal safety and satisfaction. The intervention requires interaction and engagement of the participant with the contents presented in a unique electronic "route" form, which will be available for response in the restricted area of the app for 48 hours. The intervention presents information regarding the available models of care for childbirth; careproviders staff; obstetric interventions in labor and delivery; procedures for perinatal safety, skin to skin and breastfeeding in the first hour of life; and Covid-19 prevention procedures.5.2) Control group: four thousand (4,000) women will receive mock educational communication intervention in the restricted area of ;Other;Literacy;Maternal Health;Communication;Prenatal Education;Parturition;Labor, Obstetric;Term Birth</t>
  </si>
  <si>
    <t>Intervention1: Nil: NilControl Intervention1: Nil: Nil</t>
  </si>
  <si>
    <t>Intervention1: NIL: NIL</t>
  </si>
  <si>
    <t>1) Time to hospital discharge (length of stay, LOS), defined as the period (in days) between the date of admission and the date of discharge (or death).;2) Length of stay in the ICU (ICU LOS), defined as the period (in days) elapsed between admission and discharge (or death) from the ICU.;3) Orotracheal intubation due to acute respiratory failure.;4) Development of Acute Respiratory Discomfort Syndrome: defined as Acute respiratory failure with acute bilateral opacities on radiographys or CT not fully attributable to pleural effusions, pulmonary congestion, atelectasis or nodules, within one week after installation the triggering injury and, when signs suggestive of edema are present, may not be completely attributable to cardiac dysfunction or fluid overload.</t>
  </si>
  <si>
    <t xml:space="preserve">_x000D_        Inclusion Criteria:_x000D__x000D_          -  Willing to provide informed consent_x000D__x000D_          -  Willing to provide informed consent and spit into a vessel_x000D__x000D_          -  Individuals at least 5 years of age and have a parent or legal guardian present to_x000D_             consent if under 18 years_x000D__x000D_          -  Adult participants must have decision-making capacity to provide consent on their own_x000D_             behalf._x000D__x000D_          -  Participants must be able to speak English_x000D__x000D_        Exclusion Criteria:_x000D__x000D_          -  Under 18 years of age with no parent or legal guardian present or under the age of 5_x000D_             yrs_x000D__x000D_          -  Participants must not have visual or hearing impairments, or low literacy, that would_x000D_             prevent them from reading the consent form and interacting with a member of the_x000D_             research team to ask questions and receive responses during the consent process_x000D_      </t>
  </si>
  <si>
    <t xml:space="preserve">_x000D_        Inclusion Criteria:_x000D__x000D_          -  Confirmed diagnosis of COVID-19 (positive RT-PCR for SARS-CoV-2 in respiratory_x000D_             sample)._x000D__x000D_        Exclusion Criteria:_x000D__x000D_          -  Suspected coronavirus infection without diagnostic confirmation_x000D_      </t>
  </si>
  <si>
    <t xml:space="preserve">_x000D_        Inclusion Criteria:_x000D__x000D_          -  Renal or liver transplant patients, with functioning graft and using_x000D_             immunosuppression, in outpatient follow-up or hospitalized._x000D__x000D_          -  Patients treating oncohematological disorders, in outpatient follow-up or_x000D_             hospitalized.._x000D__x000D_        Exclusion Criteria:_x000D__x000D_          -  Patients who or whose parents refuse to sign the Informed Consent Form._x000D_      </t>
  </si>
  <si>
    <t xml:space="preserve">_x000D_        Inclusion Criteria:_x000D__x000D_        Index case_x000D__x000D_          -  Adult&gt; 18 years old_x000D__x000D_          -  Having presented a SARS-CoV-2 infection confirmed by PCR (INDEX COVID / PCR +)_x000D__x000D_          -  or having presented clinical symptoms compatible with the diagnosis of COVID-19_x000D_             (COVID-like) with at least 3 of the following symptoms for ? 48 hours: fever, cough,_x000D_             anosmia, ageusia, headache, diarrhea, or CT scan with pneumopathy image in frosted_x000D_             glass_x000D__x000D_          -  Living at the time of symptoms with at least 2 other people in the same household_x000D__x000D_          -  Written consent for himself and for minors for whom he is responsible_x000D__x000D_        Contact case_x000D__x000D_          -  Adult (s) or child (ren), aged 3 to 17 (school age including kindergarten), living in_x000D_             the same household as the index case at the time of the symptoms of the index case_x000D__x000D_          -  Written consent for adults_x000D__x000D_          -  Consent given by parents for minors_x000D__x000D_        Exclusion Criteria:_x000D__x000D_          -  Patient protected by law (patient under guardianship and guardianship, person deprived_x000D_             of liberty)_x000D__x000D_          -  Patient with major cognitive disorders._x000D_      </t>
  </si>
  <si>
    <t xml:space="preserve">_x000D_        Inclusion Criteria:_x000D__x000D_          -  Being a patient to the Pediatric or Adolescent clinic located at Batchelor Children_x000D_             Research Institute (BCRI)_x000D__x000D_          -  Being diagnosed with HIV infection by the time of enrollment_x000D__x000D_          -  At enrollment, 3 to &lt; 26 years_x000D__x000D_        Exclusion Criteria:_x000D__x000D_          -  Patient will be excluded from the study if any of the following are identified:_x000D__x000D_          -  Patients under legal age and in the State's custody_x000D__x000D_          -  Participant or legal guardian unable to sign Informed Consent forms_x000D__x000D_          -  Participant unable to complete study visits_x000D_      </t>
  </si>
  <si>
    <t>Inclusion criteria: Signs and symptoms of acute respiratory syndrome. Positive epidemiological history for COVID-19, which may include recent contact (last 14 days) with a confirmed or suspected case, recent trip (last 14 days) to a high-incidence location, or presentation of symptoms after the start of the community transmission phase of SARS-CoV-2 (after 20/03/2020) when the date of hospitalization. Have performed, when symptomatic, a chest computed tomography._x000D_</t>
  </si>
  <si>
    <t xml:space="preserve">_x000D_        Inclusion Criteria:_x000D__x000D_          -  Parents/legal guardians or adult participant* is willing and able to give informed_x000D_             consent for participation in the study._x000D__x000D_          -  Male or Female, aged 0 - 24 years inclusive (Group 1)_x000D__x000D_          -  Male or Female, aged 0 - 19 years inclusive (Group 2)_x000D__x000D_          -  Parents/legal guardians or adult participants are willing to allow their General_x000D_             Practitioner or relevant NHS databases to be contacted for a full immunisation history_x000D__x000D_        Exclusion Criteria:_x000D__x000D_          -  If participants do not live in the postcode districts selected by PHE (Group 1 only)_x000D__x000D_          -  Medically diagnosed bleeding disorder_x000D__x000D_          -  Medically diagnosed platelet disorder_x000D__x000D_          -  Anticoagulation medication_x000D__x000D_          -  Pregnancy_x000D__x000D_          -  If another member of their household is participating who is within 5 years of age of_x000D_             the potential participants age_x000D__x000D_        Temporary exclusion criteria:_x000D__x000D_        The participant may not enter the study if they or any member of their household is under_x000D_        temporary isolation measures for suspected SARS-CoV-2 infection._x000D_      </t>
  </si>
  <si>
    <t xml:space="preserve">_x000D_        Inclusion Criteria:_x000D__x000D_          -  Egyptian parents living in Egypt having children less than 16 years old_x000D__x000D_        Exclusion Criteria:_x000D__x000D_          -  incomplete questionnaire_x000D_      </t>
  </si>
  <si>
    <t>Inclusion criteria: 1. Primary caregiver of children with cancer(Ã¢?Â¤15-years) taking cancer treatment at Tata Memorial Hospital &lt;br/ &gt;2. Directly involved with patient care during cancer treatment &lt;br/ &gt;3. Informed consent of the primary caregiver &lt;br/ &gt;4. Should have telephones</t>
  </si>
  <si>
    <t>Exclusion criteria: 1. Caregivers with a history of known pre-existing psychiatric disorder or cognitive &lt;br/ &gt;impairment &lt;br/ &gt;2. Caregivers unable to comprehend Hindi/Marathi/English</t>
  </si>
  <si>
    <t>Exclusion criteria: Pregnant women who refuse to consent for the study &lt;br/ &gt; &lt;br/ &gt;</t>
  </si>
  <si>
    <t>Exclusion criteria: 1.Infants born with major congenital anomaly diagnosed or suspected before the exposure to COVID Ã¢?? 19 infection. &lt;br/ &gt;2.Parental Refusal of Consent to participate in the study.   &lt;br/ &gt;</t>
  </si>
  <si>
    <t>Exclusion criteria: neonates born to mothers taking teratogenic drugs,  &lt;br/ &gt; exposure to teratogenic  dose of radiation, infections like varicella and TORCH and addictions like smoking and alcoholism</t>
  </si>
  <si>
    <t>At the time of writing (25 May 2020), there have been nearly 4.4 million infections and 300,000 deaths worldwide related to COVID-19, an infection caused by severe acute respiratory syndrome coronavirus 2 (SARS-CoV-2). Australia (currently 6,900 infections and 98 deaths) and New Zealand (1,500 infections and 21 deaths) have thus far been less affected than other regions. Risk factors for more severe disease include older age and pre-existing cardiovascular disease. The purposes of this document from the Paediatric and Congenital Council of the Cardiac Society of Australia and New Zealand (CSANZ) are to: 1) To review the mechanisms for cardiac involvement in COVID-19, specifically as they may impact patients with childhood and adult congenital heart disease (CHD); 2) To review the impact of SARS-CoV-2 infection in the paediatric population; 3) To review available data on the risks related to COVID-19 for childhood heart disease and adult CHD; 4) To provide guidance for childhood heart disease and adult CHD units in our Australasian region to re-organise services during the pandemic, so as to protect a highly specialised workforce and yet continue to provide an essential service; and 5) To review risk reduction strategies for acquiring COVID-19 for patients with childhood heart disease or adult CHD. Eleven (11) recommendations relevant to the care of children with heart disease and adults with CHD to mitigate the impact of COVID-19 are highlighted through the document.</t>
  </si>
  <si>
    <t>https://pubmed.ncbi.nlm.nih.gov/32839114/</t>
  </si>
  <si>
    <t>Ayer J, Anderson B, Gentles TL, Cordina RL.</t>
  </si>
  <si>
    <t>Heart Lung Circ</t>
  </si>
  <si>
    <t>10.1016/j.hlc.2020.07.005</t>
  </si>
  <si>
    <t>Telemental health for child trauma treatment during and post-COVID-19: Limitations and considerations</t>
  </si>
  <si>
    <t>The ongoing COVID-19 pandemic has led to unprecedented disruptions and stress in the lives of children and families internationally. Heightened family stress and turmoil can increase risk for, and exacerbate, child maltreatment. As a result, child maltreatment experts are concerned that there will be an influx of children requiring trauma assessment and treatment during and after COVID-19. As physical distancing measures have been implemented and will likely persist into 2021, organizations providing trauma treatment to children and their families have had to rapidly pivot to telemental health to maintain service delivery with clients. While the benefits of telemental health have been identified, including reduced barriers to access, increased cost effectiveness, and broad availability of services, there are unique limitations to its implementation within a child maltreatment population, such as challenges with attention and emotion regulation skills, difficulties identifying dissociative symptoms, and increased time with perpetrators of abuse due to shelter in place orders. These limitations are exacerbated for children and families who are most marginalized and facing the highest levels of social and economic barriers. Lack of access to reliable technology, lack of a private or confidential space for sessions, and reluctance to process trauma in the absence of a safe environment, are all barriers to conducting effective trauma treatment over telemental health. This article discusses both the benefits and barriers to telemental health in a child maltreatment population and offers considerations for child trauma service provision, program development, and policy during and post the COVID-19 pandemic.</t>
  </si>
  <si>
    <t>https://pubmed.ncbi.nlm.nih.gov/32839022/</t>
  </si>
  <si>
    <t>Racine N, Hartwick C, Collin-V√©zina D, Madigan S.</t>
  </si>
  <si>
    <t>10.1016/j.chiabu.2020.104698</t>
  </si>
  <si>
    <t>Will COVID-19 impact upon pregnancy, childhood and adult outcomes? A call to establish national longitudinal datasets</t>
  </si>
  <si>
    <t>https://pubmed.ncbi.nlm.nih.gov/32838631/</t>
  </si>
  <si>
    <t>Quinlivan J, Lambregtse-van den Berg M.</t>
  </si>
  <si>
    <t>J Psychosom Obstet Gynaecol</t>
  </si>
  <si>
    <t>10.1080/0167482X.2020.1775925</t>
  </si>
  <si>
    <t>Risk Factors for SARS-CoV2 Infection in Pregnant Women</t>
  </si>
  <si>
    <t>Background: Risk factors for SARS-CoV2 infection in pregnancy remain poorly understood. Understanding populations at heightened risk of acquisition is essential to more effectively target outreach and prevention efforts.
Objective: To compare sociodemographic and clinical characteristics of pregnant women with and without SARS-CoV2 infection and, among those with SARS-CoV2, to compare characteristics of those who reported COVID-19 symptoms and those who were asymptomatic at diagnosis.
Study design: This retrospective cohort study includes pregnant women who delivered or intended to deliver at Northwestern Memorial Hospital after initiation of a universal testing protocol on admission (April 8, 2020 - May 31, 2020). Women were dichotomized by whether they tested positive for SARS-CoV2. Among women who tested positive, women were further dichotomized by whether they endorsed symptoms of COVID-19. Bivariable analysis, and non-parametric tests of trend were used for analyses. Logistic regression was used to control for potential confounders as well as to examine effect modification between race and ethnicity and any other identified risk factors.
Results: During the study period, 1,418 women met inclusion criteria, of whom 101 (7.1%) tested positive for SARS-CoV2. Of the 101 women who tested positive, 77 (76.2%) were symptomatic at the time of diagnosis. Compared to women who tested negative for SARS-CoV2, women who tested positive were younger and were more likely to have public insurance, to identify as Black/African-American or Latina, to be unmarried, to be obese, have pre-existing pulmonary disease, and have living children. An increasing number of living children was associated with an increasing risk of SARS-CoV2 infection and this finding persisted after controlling for potential confounders. There was no effect modification between race or ethnicity and having living children with regard to the risk of infection. There were no significant differences identified between women who were symptomatic and asymptomatic.
Conclusion: Many risk factors for SARS-CoV2 infection in pregnancy are similar to the social and structural determinants of health that have been reported in the general population. The observed association between SARS-CoV2 infection and having children raises the possibility of children themselves as vectors of viral spread or behavior patterns of parents as mediators of acquisition.</t>
  </si>
  <si>
    <t>https://pubmed.ncbi.nlm.nih.gov/32838274/</t>
  </si>
  <si>
    <t>Sakowicz A, Ayala AE, Ukeje CC, Witting CS, Grobman WA, Miller ES.</t>
  </si>
  <si>
    <t>Am J Obstet Gynecol MFM</t>
  </si>
  <si>
    <t>10.1016/j.ajogmf.2020.100198</t>
  </si>
  <si>
    <t>During the study period, 1,418 women met inclusion criteria, of whom 101 (7.1%) tested positive for SARS-CoV2</t>
  </si>
  <si>
    <t>Using the COVID-19 to influenza ratio to estimate early pandemic spread in Wuhan, China and Seattle, US</t>
  </si>
  <si>
    <t>Background: Pandemic SARS-CoV-2 was first reported in Wuhan, China on December 31, 2019. Twenty-one days later, the US identified its first case--a man who had traveled from Wuhan to the state of Washington. Recent studies in the Wuhan and Seattle metropolitan areas retrospectively tested samples taken from patients with COVID-like symptoms. In the Wuhan study, there were 4 SARS-CoV-2 positives and 7 influenza positives out of 26 adults outpatients who sought care for influenza-like-illness at two central hospitals prior to January 12, 2020. The Seattle study reported 25 SARS-CoV-2 positives and 442 influenza positives out of 2353 children and adults who reported acute respiratory illness prior to March 9, 2020. Here, we use these findings to extrapolate the early prevalence of symptomatic COVID-19 in Wuhan and Seattle.
Methods: For each city, we estimate the ratio of COVID-19 to influenza infections from the retrospective testing data and estimate the age-specific prevalence of influenza from surveillance reports during the same time period. Combining these, we approximate the total number of symptomatic COVID-19 infections.
Findings: In Wuhan, there were an estimated 1386 [95% CrI: 420-3793] symptomatic cases over 30 of COVID-19 between December 30, 2019 and January 12, 2020. In Seattle, we estimate that 2268 [95% CrI: 498, 6069] children under 18 and 4367 [95% CrI: 2776, 6526] adults were symptomatically infected between February 24 and March 9, 2020. We also find that the initial pandemic wave in Wuhan likely originated with a single infected case who developed symptoms sometime between October 26 and December 13, 2019; in Seattle, the seeding likely occurred between December 25, 2019 and January 15, 2020.
Interpretation: The spread of COVID-19 in Wuhan and Seattle was far more extensive than initially reported. The virus likely spread for months in Wuhan before the lockdown. Given that COVID-19 appears to be overwhelmingly mild in children, our high estimate for symptomatic pediatric cases in Seattle suggests that there may have been thousands more mild cases at the time.</t>
  </si>
  <si>
    <t>https://pubmed.ncbi.nlm.nih.gov/32838239/</t>
  </si>
  <si>
    <t>Du Z, Javan E, Nugent C, Cowling BJ, Meyers LA.</t>
  </si>
  <si>
    <t>EClinicalMedicine</t>
  </si>
  <si>
    <t>10.1016/j.eclinm.2020.100479</t>
  </si>
  <si>
    <t>Returning to School: Separation Problems and Anxiety in the Age of Pandemics</t>
  </si>
  <si>
    <t>The shift to the postpandemic school environment will cause dramatic changes and is likely to increase separation problems. In this article, we look at the anxiety problems that some parents and their children might experience when school reopens after the COVID-19 lockdown. Using a behavioral theory of development, we provide suggestions for how to handle the departure and separation problems that may emerge as parents drop their children off at school. Many parents are unsure about how to handle anxiety or fear as their children return to school or have to visit other environments outside their homes. Social distancing has caused families to develop stronger dependencies at home and to create new routines that vary, in many instances greatly, from their prepandemic routines. Families are adjusting to the new “normal.” They are keeping their children busy with schoolwork as best they can. In particular, families have likely developed close attachment relationships. Families have been struggling with an unprecedented lockdown, and for many parents and their children, this extended period of family confinement and severe restrictions has been especially stressful, and the timing for returning to school is uncertain. We emphasize here that parents can be responsive to their children’s needs, plan ahead, provide reassurance, and depart firmly without vacillating, and we provide other tips to avoid inadvertently shaping children’s negative or anxiety behaviors as they go back to school. We offer some specific advice for parents and teachers to follow to prevent the departure and separation problems that typically develop during challenging behavioral interactions in school settings</t>
  </si>
  <si>
    <t>https://www.ncbi.nlm.nih.gov/pmc/articles/PMC7362323/</t>
  </si>
  <si>
    <t>Pelaez M, Novak G.</t>
  </si>
  <si>
    <t>Behav Anal Pract</t>
  </si>
  <si>
    <t>10.1007/s40617-020-00467-2</t>
  </si>
  <si>
    <t>Challenging infections in pregnancy</t>
  </si>
  <si>
    <t>Maternal sepsis is “a life-threatening condition defined as organ dysfunction resulting from infection during pregnancy, childbirth, post-abortion, or postpartum period.” (World Health Organisation, 2017). Serious infection during, or immediately after, pregnancy may go initially unrecognized in an otherwise young and healthy group, who nevertheless do have a compromized immune system. Secondly, whilst malaise, flushes, nausea, vomiting and abdominal pain are common in pregnancy, each can herald sepsis with rapid demise for mother and baby. The MBRRACE-UK report in 20171 found an overall sepsis-related maternal mortality rate of 0.56 per 100,000 maternities with a mortality rate from genital tract sepsis of 0.28 per 100,000 maternities. This review will focus on the major causes, recognition, differentiation and microbiological management of sepsis in pregnancy, using two detailed cases to illustrate.</t>
  </si>
  <si>
    <t>https://www.ncbi.nlm.nih.gov/pmc/articles/PMC7395812/</t>
  </si>
  <si>
    <t>Morgan M.</t>
  </si>
  <si>
    <t>Obstet Gynaecol Reprod Med</t>
  </si>
  <si>
    <t>10.1016/j.ogrm.2020.06.005</t>
  </si>
  <si>
    <t>Staying Home, Staying Safe? A Short-Term Analysis of COVID-19 on Dallas Domestic Violence</t>
  </si>
  <si>
    <t>COVID-19 has wreaked havoc on the lives of persons around the world and social scientists are just beginning to understand its consequences on human behavior. One policy that public health officials put in place to help stop the spread of the virus were stay-at-home/shelter-in-place lockdown-style orders. While designed to protect people from the coronavirus, one potential and unintended consequence of such orders could be an increase in domestic violence – including abuse of partners, elders or children. Stay-at-home orders result in perpetrators and victims being confined in close quarters for long periods of time. In this study, we use data from Dallas, Texas to examine the extent to which a local order was associated with an increase in domestic violence. Our results provide some evidence for a short-term spike in the 2 weeks after the lockdown was instituted but a decrease thereafter. We note that it is difficult to determine just how much the lockdown was the cause of this increase as the domestic violence trend was increasing prior to the order.</t>
  </si>
  <si>
    <t>https://www.ncbi.nlm.nih.gov/pmc/articles/PMC7293590/</t>
  </si>
  <si>
    <t>Piquero AR, Riddell JR, Bishopp SA, Narvey C, Reid JA, Piquero NL.</t>
  </si>
  <si>
    <t>Am J Crim Justice</t>
  </si>
  <si>
    <t>10.1007/s12103-020-09531-7</t>
  </si>
  <si>
    <t>When Stay-at-Home Orders Leave Victims Unsafe at Home: Exploring the Risk and Consequences of Intimate Partner Violence during the COVID-19 Pandemic</t>
  </si>
  <si>
    <t>The novel coronavirus pandemic (hereafter COVID-19) is likely to have unprecedented impacts on the incidence and impacts of crime and violence globally. This includes impacts to the risk, consequences, and decision-making of women experiencing violence by an intimate partner (hereafter IPV). Most importantly, the COVID-19 pandemic, and its impact on the risk of IPV is likely to differentially impact vulnerable populations, including minority women and those with long histories of victimization and mental health issues. This review paper explores the potential short- and long-term implications of COVID-19 on the risk of IPV, highlighting some of the most recent preliminary data. The economic impact of the COVID-19 pandemic, record levels of male unemployment, added stressors in the home, including the care and home schooling of children, and the social distancing measures required by the epidemiological response, may serve to undermine the decades of progress made in keeping women and children safe at home. Victim police reporting, help-seeking decisions, and social service utilization during the pandemic are likely to be impacted by stay-at-home orders and social distancing requirements. The paper concludes with a discussion of the implications for providing safety planning and self-care for victims and their children.</t>
  </si>
  <si>
    <t>https://www.ncbi.nlm.nih.gov/pmc/articles/PMC7274936/</t>
  </si>
  <si>
    <t>Kaukinen C.</t>
  </si>
  <si>
    <t>10.1007/s12103-020-09533-5</t>
  </si>
  <si>
    <t>OMEP Position Paper: Early Childhood Education and Care in the Time of COVID-19</t>
  </si>
  <si>
    <t>https://www.ncbi.nlm.nih.gov/pmc/articles/PMC7398603/</t>
  </si>
  <si>
    <t>OMEP Executive Committee, World Organisation for Early Childhood Education.</t>
  </si>
  <si>
    <t>Int J Early Child</t>
  </si>
  <si>
    <t>10.1007/s13158-020-00273-5</t>
  </si>
  <si>
    <t>COVID-19 pandemic and pregnancy - posology and cardiometabolic pathology</t>
  </si>
  <si>
    <t>https://pubmed.ncbi.nlm.nih.gov/32835716/</t>
  </si>
  <si>
    <t>Dashraath P, Jeslyn Wong JL, Su LL.</t>
  </si>
  <si>
    <t>Am J Obstet Gynecol</t>
  </si>
  <si>
    <t>10.1016/j.ajog.2020.08.046</t>
  </si>
  <si>
    <t>Hospital preparedness and management of pediatric population during COVID-19 outbreak</t>
  </si>
  <si>
    <t>With the recent pandemic of Coronavirus disease-2019 (COVID-19), there has been a higher number of reported cases in children more than to the prior Corona Virus-related diseases, namely, severe acute respiratory syndrome and the Middle East respiratory syndrome. The rate of COVID-19 in children is lower than adults; however, due to high transmission rate, the number of reported cases in children has been increasing. With the rising numbers among children, it is imperative to develop preparedness plans for the pediatric population at the hospital level, departmental level, and patient care areas. This paper summarizes important considerations for pediatric hospital preparedness at the hospital level that includes workforce, equipment, supply; capacity planning, and infection prevention strategies, it also span over the management of COVID-19 pediatric patients in high-risk areas such as critical care areas, Emergency Department and operative rooms.</t>
  </si>
  <si>
    <t>https://pubmed.ncbi.nlm.nih.gov/32831931/</t>
  </si>
  <si>
    <t>Kazzaz YM, Alkhalaf H, Alharbi M, Al Shaalan M, Almuneef M, Alshehri A, Alali H, AlHarbi T, Alzughaibi N, Alatassi A, Mahmoud AH, Aljuhani T, AlSaad A, Alqanatish J, Aldubayee M, Malik A, Al Amri A, Al Shebil S, Al Onazi M, Al Mutrafy AF, Al Moamary MS.</t>
  </si>
  <si>
    <t>Ann Thorac Med</t>
  </si>
  <si>
    <t>10.4103/atm.ATM_212_20</t>
  </si>
  <si>
    <t>Caring for children and adolescents with type 1 diabetes mellitus: italian society for pediatric and adolescent diabetes (ISPED) Statements during COVID-19 pandemia</t>
  </si>
  <si>
    <t>Aims: Our study aimed to review the impact of COVID-19 pandemia in children and adolescents with type 1 diabetes mellitus, to analyze the clinical characteristics of the infection and to propose clinical practice recommendations from the Italian Society for Pediatric and Adolescent Endocrinology (ISPED).
Methods: A literature search was carried out in the guideline databases, Medline and Embase and in Diabetes Societies websites until May 21st, 2020 for guidelines and recommendations on type 1 diabetes mellitus management during COVID-19 pandemic.
Results: COVID-19 infection in pediatric patients seems to be clinically less severe than in adults, and children have so far accounted for 1-5% of diagnosed cases, and a median age of 6.7 years (1 day-15 years) with better prognoses. Clinical manifestations include mild, moderate, severe disease up to critical illness. There is currently no evidence suggesting a higher risk of COVID-19 infection in children with diabetes than unaffected peers. Besides general recommendation for pediatric patients, ISPED has proposed specific measures for patients with diabetes.
Conclusion: COVID-19 outbreak modified type 1 diabetes management, and telemedicine has been demonstrating to be an effective new tool for patients care. Moreover psychological aspects deserve attention and future researchs are mandatory.</t>
  </si>
  <si>
    <t>https://pubmed.ncbi.nlm.nih.gov/32827594/</t>
  </si>
  <si>
    <t>d'Annunzio G, Maffeis C, Cherubini V, Rabbone I, Scaramuzza A, Schiaffini R, Minuto N, Piccolo G, Maghnie M.</t>
  </si>
  <si>
    <t>Diabetes Res Clin Pract</t>
  </si>
  <si>
    <t>10.1016/j.diabres.2020.108372</t>
  </si>
  <si>
    <t>Correction to: A multicenter study on epidemiological and clinical characteristics of 125 newborns born to women infected with COVID-19 by Turkish Neonatal Society</t>
  </si>
  <si>
    <t>Correction to: European Journal of Pediatrics
10.1007/s00431-020-03767-5
The publisher regrets that the “The Neo-Covid StudyGroup” list of collaborators were not uploaded during processing of the original version of the above published article. The original article has been corrected.</t>
  </si>
  <si>
    <t>https://www.ncbi.nlm.nih.gov/pmc/articles/PMC7442543/</t>
  </si>
  <si>
    <t>Oncel MY, Akƒ±n IM, Kanburoglu MK, Tayman C, Coskun S, Narter F, Er I, Oncan TG, Memisoglu A, Cetinkaya M, Oguz D, Erdeve O, Koc E; Neo-Covid Study Group.</t>
  </si>
  <si>
    <t>10.1007/s00431-020-03783-5</t>
  </si>
  <si>
    <t>COVID-19 in South American Children: A Call For Action</t>
  </si>
  <si>
    <t>https://pubmed.ncbi.nlm.nih.gov/32826723/</t>
  </si>
  <si>
    <t>Ant√∫nez-Montes OY, Escamilla MI, Figueroa-Uribe AF, Arteaga-Menchaca E, Lavariega-S√°rachaga M, Salcedo-Lozada P, Sunohara RA, Melchior P, Del Razo JOF, Tirado-Caballero JC, Tasayco-Mu√±oz JA, Pinzon-Redondo H, Montes-Fontalvo LV, Ochoa T, Eduardo Campos F, Hernandez R, Limansky L, Del Aguila O, Buonsenso D.</t>
  </si>
  <si>
    <t>Pediatr Infect Dis J</t>
  </si>
  <si>
    <t>10.1097/INF.0000000000002851</t>
  </si>
  <si>
    <t>Did the COVID-19 Lockdown Affect the Incidence of Pediatric Type 1 Diabetes in Germany?</t>
  </si>
  <si>
    <t>https://pubmed.ncbi.nlm.nih.gov/32826282/</t>
  </si>
  <si>
    <t>Tittel SR, Rosenbauer J, Kamrath C, Ziegler J, Reschke F, Hammersen J, M√∂nkem√∂ller K, Pappa A, Kapellen T, Holl RW; DPV Initiative.</t>
  </si>
  <si>
    <t>Diabetes Care</t>
  </si>
  <si>
    <t>10.2337/dc20-1633</t>
  </si>
  <si>
    <t>Kawasaki-like disease among Italian children in the COVID-19 era</t>
  </si>
  <si>
    <t>https://pubmed.ncbi.nlm.nih.gov/32826022/</t>
  </si>
  <si>
    <t>Kuo HC.</t>
  </si>
  <si>
    <t>10.1016/j.jpeds.2020.07.022</t>
  </si>
  <si>
    <t>Melatonin's Impact on Antioxidative and Anti-Inflammatory Reprogramming in Homeostasis and Disease</t>
  </si>
  <si>
    <t>There is a growing consensus that the antioxidant and anti-inflammatory properties of melatonin are of great importance in preserving the body functions and homeostasis, with great impact in the peripartum period and adult life. Melatonin promotes adaptation through allostasis and stands out as an endogenous, dietary, and therapeutic molecule with important health benefits. The anti-inflammatory and antioxidant effects of melatonin are intertwined and are exerted throughout pregnancy and later during development and aging. Melatonin supplementation during pregnancy can reduce ischemia-induced oxidative damage in the fetal brain, increase offspring survival in inflammatory states, and reduce blood pressure in the adult offspring. In adulthood, disturbances in melatonin production negatively impact the progression of cardiovascular risk factors and promote cardiovascular and neurodegenerative diseases. The most studied cardiovascular effects of melatonin are linked to hypertension and myocardial ischemia/reperfusion injury, while the most promising ones are linked to regaining control of metabolic syndrome components. In addition, there might be an emerging role for melatonin as an adjuvant in treating coronavirus disease 2019 (COVID 19). The present review summarizes and comments on important data regarding the roles exerted by melatonin in homeostasis and oxidative stress and inflammation related pathologies.</t>
  </si>
  <si>
    <t>https://pubmed.ncbi.nlm.nih.gov/32825327/</t>
  </si>
  <si>
    <t>Chitimus DM, Popescu MR, Voiculescu SE, Panaitescu AM, Pavel B, Zagrean L, Zagrean AM.</t>
  </si>
  <si>
    <t>Biomolecules</t>
  </si>
  <si>
    <t>10.3390/biom10091211</t>
  </si>
  <si>
    <t>There might be an emerging role for melatonin as an adjuvant in treating coronavirus disease 2019</t>
  </si>
  <si>
    <t>Prevalence of Asymptomatic SARS-CoV-2 Infection in Children and Adults in Marion County, Indiana</t>
  </si>
  <si>
    <t>Background and objectives: Two community studies outside the US showed asymptomatic infection with severe acute respiratory syndrome coronavirus 2 (SARS-CoV-2) in adults, but not in children &lt;10 years of age. In this study, we assessed the prevalence of asymptomatic SARS-CoV-2 infection in children and adults in Marion County, Indiana.
Methods: Individuals living in Marion County with no symptoms of coronavirus 2019 disease (COVID-19) within seven days of enrollment were eligible for this cross-sectional household study. Study kits were delivered to the participant's residence for self-swabbing, picked up by the study team, and tested by polymerase chain reaction (PCR) for SAR-CoV-2 infection.
Results: Five hundred eleven nasal swabs were collected from 119 children and 392 adults ≥18 years of age. One participant (seven years of age) tested positive, for an overall study prevalence of 0.2% (95% CI 0, 0.6%). The participant had no known contact with a person with SARS-CoV-2 infection, and five family members tested negative for infection. The child and family members all tested negative for infection 10 and 20 days after the first test, and none developed symptoms of COVID-19 for 20 days after testing.
Conclusions: Asymptomatic SARS-CoV-2 infection can occur in children &lt;10 years with no known COVID-19 exposure. Large cohort studies should be conducted to determine prevalence of asymptomatic infection and risk of transmission from asymptomatic infection in children and adults over time.</t>
  </si>
  <si>
    <t>https://pubmed.ncbi.nlm.nih.gov/32821637/</t>
  </si>
  <si>
    <t>Wood J, Datta D, Hudson BL, Co K, Tepner S, Hardwick E, John CC.</t>
  </si>
  <si>
    <t>Cureus</t>
  </si>
  <si>
    <t>10.7759/cureus.9794</t>
  </si>
  <si>
    <t xml:space="preserve">Nasal swabs were collected on 511 participants, including 119 children &lt;18 years of age, and 392 individuals ≥18 years of age. 22 were in the age range 0-4 years </t>
  </si>
  <si>
    <t>The Indirect Impact of COVID-19 on Children With Asthma</t>
  </si>
  <si>
    <t>https://pubmed.ncbi.nlm.nih.gov/32819798/</t>
  </si>
  <si>
    <t>Chavasse R, Almario A, Christopher A, Kappos A, Shankar A.</t>
  </si>
  <si>
    <t>Arch Bronconeumol</t>
  </si>
  <si>
    <t>10.1016/j.arbres.2020.07.003</t>
  </si>
  <si>
    <t>SARS-CoV2 vertical transmission with adverse effects on the newborn revealed through integrated immunohistochemical, electron microscopy and molecular analyses of Placenta</t>
  </si>
  <si>
    <t>Background: . The occurrence of trans-placental transmission of severe acute respiratory syndrome corona virus 2 (SARS-CoV-2) infection remains highly debated. Placental positivity for SARS-CoV-2 has been reported in selected cases, but infection or virus-associated disease of fetal tissues or newborns remains to be demonstrated.
Methods: We screened for SARS-CoV-2 spike (S) protein expression placentas from 101 women who delivered between February 7 and May 15, 2020, including 15 tested positive for SARS-CoV-2 RNA, 34 tested negative, and 52 not evaluated as they did not meet testing criteria (32), or delivered before COVID-19 pandemic declaration (20). Immunostain for SARS-CoV-2 nucleocapsid (N) was performed in the placentas of all COVID-19 positive women. One placenta resulted positive for the SARS-CoV-2 S and N proteins, which was further studied by RNA-in situ hybridization and RT-PCR for S transcripts, and by electron microscopy. A comprehensive immunohistochemical and immunofluorescence analysis of the placental inflammatory infiltrate completed the investigations.
Findings: SARS-CoV-2 S and N proteins were strongly expressed in the placenta of a COVID-19 pregnant woman whose newborn tested positive for viral RNA and developed COVID-19 pneumonia soon after birth. SARS-CoV-2 antigens, RNA and/or particles morphologically consistent with coronavirus were identified in villous syncytiotrophoblast, endothelial cells, fibroblasts, in maternal macrophages, and in Hofbauer cells and fetal intravascular mononuclear cells. The placenta intervillous inflammatory infiltrate consisted of neutrophils and monocyte-macrophages expressing activation markers. Absence of villitis was associated with an increase in the number of Hofbauer cells, which expressed PD-L1. Scattered neutrophil extracellular traps (NETs) were identified by immunofluorescence.
Interpretation: We provide first-time evidence for maternal-fetal transmission of SARS-CoV-2, likely propagated by circulating virus-infected fetal mononuclear cells. Placenta infection was associated with recruitment of maternal inflammatory cells in the intervillous space, without villitis. PD-L1 expression in syncytiotrophoblast and Hofbaeur cells, together with limited production of NETs, may have prevented immune cell-driven placental damage, ensuring sufficient maternal-fetus nutrient exchanges.</t>
  </si>
  <si>
    <t>https://pubmed.ncbi.nlm.nih.gov/32818801/</t>
  </si>
  <si>
    <t>Facchetti F, Bugatti M, Drera E, Tripodo C, Sartori E, Cancila V, Papaccio M, Castellani R, Casola S, Boniotti MB, Cavadini P, Lavazza A.</t>
  </si>
  <si>
    <t>EBioMedicine</t>
  </si>
  <si>
    <t>10.1016/j.ebiom.2020.102951</t>
  </si>
  <si>
    <t xml:space="preserve">They screened for SARS-CoV-2 spike (S) protein expression placentas from 101 women who delivered between February 7 and May 15, 2020, including 15 tested positive for SARS-CoV-2 RNA, 34 tested negative, and 52 not evaluated as they did not meet testing criteria (32), or delivered before COVID-19 pandemic declaration.  </t>
  </si>
  <si>
    <t>Emerging health challenges for children with physical disabilities and their parents during the COVID-19 pandemic: the ECHO French survey</t>
  </si>
  <si>
    <t>Background: The daily lives of children with physical disabilities and their families have been significantly affected by the COVID-19 pandemic. The children face health risks, especially mental, behavioral, social and physical risks.
Objective: This study aimed to identify potential healthcare issues relating to the wellbeing of disabled children, continuity of rehabilitation and medical care, and parental concerns during the COVID-19 lockdown.
Methods: The Enfant Confinement Handicap besOins (ECHO [child lockdown disability needs]) national survey was developed by a multidisciplinary group and disseminated in France from April 6, 2020 via email and social networks. This online survey was addressed to the parents of children with physical disabilities aged 0 to 18 years. It explored the experiences of children and their families during the lockdown. Information regarding children's wellbeing, rehabilitation and family organization was collected. The first 1000 eligible surveys were analyzed.
Results: The children (mean [SD] age 9.5 [4.8] years) mostly had cerebral palsy (42%) or neuromuscular diseases (11%). The lockdown had negative effects on morale (44% of children), behaviour (55% of children) and social interactions (55% no contact with other children). Overall, 44% of children stopped physical activities; 76% were educated at home; 22% maintained medical follow-up, and 48% and 27% continued physiotherapy and occupational therapy respectively. For more than 60% of children, parents performed the therapy. The main parental concern was rehabilitation (72%) and their main difficulty was the mental load (50%); parents complained of lack of help and support (60%).
Conclusions: This study highlighted substantial effects on the health of children with physical disabilities and loss of opportunity, with a massive interruption of medical follow-up and rehabilitation, during the lockdown. Regular assessment of the health benefit/risk is essential to support families and ensure continuity of care during a pandemic.</t>
  </si>
  <si>
    <t>https://pubmed.ncbi.nlm.nih.gov/32818674/</t>
  </si>
  <si>
    <t>Cacioppo M, Bouvier S, Bailly R, Houx L, Lempereur M, Mensah-Gourmel J, Kandalaft C, Varengue R, Chatelin A, Vagnoni J, Vuillerot C, Gautheron V, Dinomais M, Dheilly E, Brochard S, Pons C; ECHO Group.</t>
  </si>
  <si>
    <t>Ann Phys Rehabil Med</t>
  </si>
  <si>
    <t>10.1016/j.rehab.2020.08.001</t>
  </si>
  <si>
    <t>1000 questionnaires were analyzed</t>
  </si>
  <si>
    <t>COVID-19 and multisystem inflammatory syndrome in children and adolescents</t>
  </si>
  <si>
    <t>As severe acute respiratory syndrome coronavirus 2 continues to spread worldwide, there have been increasing reports from Europe, North America, Asia, and Latin America describing children and adolescents with COVID-19-associated multisystem inflammatory conditions. However, the association between multisystem inflammatory syndrome in children and COVID-19 is still unknown. We review the epidemiology, causes, clinical features, and current treatment protocols for multisystem inflammatory syndrome in children and adolescents associated with COVID-19. We also discuss the possible underlying pathophysiological mechanisms for COVID-19-induced inflammatory processes, which can lead to organ damage in paediatric patients who are severely ill. These insights provide evidence for the need to develop a clear case definition and treatment protocol for this new condition and also shed light on future therapeutic interventions and the potential for vaccine development. TRANSLATIONS: For the French, Chinese, Arabic, Spanish and Russian translations of the abstract see Supplementary Materials section.</t>
  </si>
  <si>
    <t>https://pubmed.ncbi.nlm.nih.gov/32818434/</t>
  </si>
  <si>
    <t>Jiang L, Tang K, Levin M, Irfan O, Morris SK, Wilson K, Klein JD, Bhutta ZA.</t>
  </si>
  <si>
    <t>10.1016/S1473-3099(20)30651-4</t>
  </si>
  <si>
    <t>COVID-19 During Pregnancy and Puerperium - A Review by the Austrian Society of Gynaecology and Obstetrics (OEGGG)</t>
  </si>
  <si>
    <t>After the first case of COVID-19 pneumonia was reported in Wuhan, Hubei Province, China, in December 2019, the infection quickly spread to the rest of China and then to the wider world. The available information on pregnant women infected with COVID-19 is now significantly greater. There are now several case series and systematic reviews of cohorts, some of which include more than 100 cases. This review evaluates the scientific literature available until May 1, 2020 and discusses common questions about COVID-19 in the context of pregnancy and the postpartum period.</t>
  </si>
  <si>
    <t>https://pubmed.ncbi.nlm.nih.gov/32817988/</t>
  </si>
  <si>
    <t>Klaritsch P, Ciresa-K√∂nig A, Pristauz-Telsnigg G; board of the OEGGG.</t>
  </si>
  <si>
    <t>Geburtshilfe Frauenheilkd</t>
  </si>
  <si>
    <t>10.1055/a-1207-0702</t>
  </si>
  <si>
    <t>Age could be driving variable SARS-CoV-2 epidemic trajectories worldwide</t>
  </si>
  <si>
    <t>Current geographic spread of documented severe acute respiratory syndrome coronavirus 2 (SARS-CoV-2) infections shows heterogeneity. This study explores the role of age in potentially driving differentials in infection spread, epidemic potential, and rates of disease severity and mortality across countries. An age-stratified deterministic mathematical model that describes SARS-CoV-2 transmission dynamics was applied to 159 countries and territories with a population ≥1 million. Assuming worst-case scenario for the pandemic, the results indicate that there could be stark regional differences in epidemic trajectories driven by differences in the distribution of the population by age. In the African Region (median age: 18.9 years), the median R0 was 1.05 versus 2.05 in the European Region (median age: 41.7 years), and the median (per 100 persons) for the final cumulative infection incidence was 22.5 (versus 69.0), for severe and/or critical disease cases rate was 3.3 (versus 13.0), and for death rate was 0.5 (versus 3.9). Age could be a driver of variable SARS-CoV-2 epidemic trajectories worldwide. Countries with sizable adult and/or elderly populations and smaller children populations may experience large and rapid epidemics in absence of interventions. Meanwhile, countries with predominantly younger age cohorts may experience smaller and slower epidemics. These predictions, however, should not lead to complacency, as the pandemic could still have a heavy toll nearly everywhere.</t>
  </si>
  <si>
    <t>https://pubmed.ncbi.nlm.nih.gov/32817662/</t>
  </si>
  <si>
    <t>Ayoub HH, Chemaitelly H, Seedat S, Mumtaz GR, Makhoul M, Abu-Raddad LJ.</t>
  </si>
  <si>
    <t>10.1371/journal.pone.0237959</t>
  </si>
  <si>
    <t xml:space="preserve">This study explores the role of age in potentially driving differentials in infection spread, epidemic potential, and rates of disease severity and mortality across countries. An age-stratified deterministic mathematical model that describes SARS-CoV-2 transmission dynamics was applied to 159 countries and territories with a population ≥1 million. </t>
  </si>
  <si>
    <t>New-Onset Type 1 Diabetes in Children During COVID-19: Multicenter Regional Findings in the U.K</t>
  </si>
  <si>
    <t>https://pubmed.ncbi.nlm.nih.gov/32816997/</t>
  </si>
  <si>
    <t>Unsworth R, Wallace S, Oliver NS, Yeung S, Kshirsagar A, Naidu H, Kwong RMW, Kumar P, Logan KM.</t>
  </si>
  <si>
    <t>10.2337/dc20-1551</t>
  </si>
  <si>
    <t>PCR was performed from nasopharyngeal swabs in 21 children meeting local testing criteria; two tested positive. SARS-CoV-2 serumIgG antibody was tested in a subgroup of children attending one of two units; 3 of 16 children (19%) tested positive.</t>
  </si>
  <si>
    <t>A high-risk delivery patient with COVID-19</t>
  </si>
  <si>
    <t>https://pubmed.ncbi.nlm.nih.gov/32815343/</t>
  </si>
  <si>
    <t>Munk AC, Sagedal LR, Krogedal TS, McFadzean I, Oommen H.</t>
  </si>
  <si>
    <t>Tidsskr Nor Laegeforen</t>
  </si>
  <si>
    <t>10.4045/tidsskr.20.0425</t>
  </si>
  <si>
    <t>Acral skin eruption observed during SARS-CoV-2 pandemic: possible keratolysis exfoliativa with red palms and soles</t>
  </si>
  <si>
    <t>Chilblain-like1-3 and erythema multilforme-like4 lesions represent the most reported and studied acral skin eruptions occurring in the pediatric age during the SARS-CoV-2 pandemic. In the same period, we observed a peculiar acral eruption in pediatric patients. Five children (4 females and 1 male) aged from 1 to 4 years (mean age: 3 years) presented erythema and oedema involving the palmar (5/5 cases) and plantar (3/5) surfaces. The most affected sites where thenar and hypothenar areas, and the fingertips. After some days, an intense superficial desquamation with a centrifugal pattern of expansion occurred (figure 1).</t>
  </si>
  <si>
    <t>https://pubmed.ncbi.nlm.nih.gov/32815180/</t>
  </si>
  <si>
    <t>Neri I, Patrizi A, Gabrielli L, Virdi A, Veronesi G, Corsini I, Lazzarotto T, Lanari M, Misciali C, Guglielmo A.</t>
  </si>
  <si>
    <t>J Eur Acad Dermatol Venereol</t>
  </si>
  <si>
    <t>10.1111/jdv.16881</t>
  </si>
  <si>
    <t>5 children</t>
  </si>
  <si>
    <t>COVID-19 in pregnant women: breastfeeding and vertical transmission</t>
  </si>
  <si>
    <t>https://pubmed.ncbi.nlm.nih.gov/32814928/</t>
  </si>
  <si>
    <t>Montero-Lopez E, Caparros-Gonzalez RA.</t>
  </si>
  <si>
    <t>An Sist Sanit Navar</t>
  </si>
  <si>
    <t>10.23938/ASSN.0882</t>
  </si>
  <si>
    <t>Novel coronavirus disease 2019 (COVID-19) outbreak in children in Iran: Atypical CT manifestations and mortality risk of severe COVID-19 infection</t>
  </si>
  <si>
    <t>Background: During the coronavirus disease 2019 (COVID-19) pandemic, Iran reported its first confirmed cases of syndrome coronavirus 2 (SARS-CoV-2) infections on 19 February 2020 in Qom. Although the numbers of cases are increasing, no report about clinical manifestations, laboratory results, and imaging findings of the children infected with COVID-19 in Iran has been published. The aim of this study was to evaluate the epidemiological, clinical, and radiological and laboratory findings of 24 children who had proven SARS-CoV-2 infection and performed chest computed tomographic (CT) in Qom, Iran.
Methods: Demographic information and clinical characteristics of the patients including signs and symptoms, chest CT scan manifestation, laboratory findings and clinical outcomes were collected. Diagnosing of the confirmed case was based on positive real-time reverse-transcriptase-polymerase-chain-reaction test for SARS-CoV-2.
Findings: During the first 3 months of the epidemic in Qom, Iran, 24 children with confirmed diagnosis of COVID-19 were included. The median age of the cases was 6 years [inter-quartile range 3.5-9.5 years]. The most common presenting symptoms were fever (100%), dry cough (62.5%), tachypnea (29%), abdominal pain (21%), and vomiting (21%). Three cases (12.5%) presented with a history of diarrhea in addition to fever and cough. According to the chest CT findings, 2 cases (8%) showed no abnormality. Typical CT findings were found in 6 patients (25%), 2 patients showed indeterminate appearance, and 14 patients (58%) showed atypical findings. Two children with SARS-CoV-2 infection manifested as a hyperinflammatory syndrome with multi-organ involvement similar to Kawasaki disease shock syndrome. Seventy-one percent of the patients showed severe SARS-CoV-2 infection and the mortality of 12.5% (3 cases) were reported.
Interpretation: High frequency of atypical chest CT finding in children should raise concern for pediatricians. Early recognition of patients with SARS-CoV-2 infection is of crucial importance in controlling of the outbreak and atypical imaging features should be interpreted with caution.</t>
  </si>
  <si>
    <t>https://pubmed.ncbi.nlm.nih.gov/32814650/</t>
  </si>
  <si>
    <t>Mamishi S, Heydari H, Aziz-Ahari A, Shokrollahi MR, Pourakbari B, Mahmoudi S, Movahedi Z.</t>
  </si>
  <si>
    <t>J Microbiol Immunol Infect</t>
  </si>
  <si>
    <t>10.1016/j.jmii.2020.07.019</t>
  </si>
  <si>
    <t>24 children with confirmed diagnosis of COVID-19 were included</t>
  </si>
  <si>
    <t>Management strategy of pregnant women during COVID-19 pandemic</t>
  </si>
  <si>
    <t>https://pubmed.ncbi.nlm.nih.gov/32812231/</t>
  </si>
  <si>
    <t>Suzumori N, Goto S, Sugiura-Ogasawara M.</t>
  </si>
  <si>
    <t>Aust N Z J Obstet Gynaecol</t>
  </si>
  <si>
    <t>10.1111/ajo.13202</t>
  </si>
  <si>
    <t>COVID-19 in pregnancy: possible mechanisms not to be discounted</t>
  </si>
  <si>
    <t>SARS-CoV-2 has infected more than 16 million people worldwide. Related complications and death from COVID-19 disease and their underlying pathophysiology are intensely investigated. Pregnant women are among the affected. Although the severity of disease in pregnancy does not appear to be increased, the effects of infection on pregnancy should not escape careful examination. The currently known receptor for the virus, ACE2, regulates the renin-angiotensin system and is increased during pregnancy. Virus-receptor interactions may have significant effects on placental function, fetal development, and maternal immunity. The manifestation of cardiovascular complications of infection produces the hypothesis that a significant effect of the virus may be its influence on the maternal vascular system. Interference with the vascular adaptations to pregnancy and the post-partum may have implications for concurrent and future pregnancies as well as for long-term cardiovascular health. We should not miss the opportunity to learn from this virus about the physiology of pregnancy.</t>
  </si>
  <si>
    <t>https://pubmed.ncbi.nlm.nih.gov/32811230/</t>
  </si>
  <si>
    <t>Zelop CM, Bonney EA.</t>
  </si>
  <si>
    <t>10.1080/14767058.2020.1807508</t>
  </si>
  <si>
    <t>Acute hepatitis is a prominent presentation of the multisystem inflammatory syndrome in children: a single-center report</t>
  </si>
  <si>
    <t>Background: A newly recognized Multisystem Inflammatory Syndrome in Children (MIS-C) has had a paradigm-shifting effect on the perception of SARS-CoV-2 illness severity in children. We report the clinical and biochemical features of liver involvement, and the comorbidities that present with hepatitis, in a substantial cohort of patients.
Methods &amp; results: This is a retrospective cohort study of 44 patients with MIS-C admitted at Morgan Stanley Children's Hospital of New York-Presbyterian during April and May 2020. We evaluated the number of patients who developed hepatitis and examined both demographics and inflammatory laboratory values to ascertain those that were at higher risk for liver involvement and more severe disease. Hepatitis was present in 19 subjects (43%) and was associated with more severe disease. Individuals with hepatitis had significantly higher rates of shock at presentation (21.1% vs. 0%, p=0.008), greater respiratory support requirement (42.1% vs. 12%, p=0.005), and longer hospitalization times (median 7-days [IQR5,10] vs 4-days [IQR3.5,6.5], p&lt;0.05). Patients with hepatitis also had significantly higher levels of ferritin (706.9 vs. 334.2 mg/mL, p&lt;0.01), Interleukin-6 (233.9 vs. 174.7 pg/mL, p&lt;0.05), troponin (83 vs. 28.5 ng/L, p&lt;0.05) and B-type Natriuretic peptide (7424.5 vs. 3209.5 pg/mL, p&lt;0.05). The single patient with liver failure also developed multiorgan failure requiring vasopressors, hemodialysis, and mechanical ventilation. All patients were discharged, though more than 50% had persistent hepatitis up to one month after discharge.
Conclusion: Hepatitis is common in children with MIS-C and is associated with a more severe presentation and persistent elevation of LFTs in many. Despite the positive outcomes reported here, close follow-up is warranted given the limited knowledge of the long-term impact of SARS-CoV-2 on the liver.</t>
  </si>
  <si>
    <t>https://pubmed.ncbi.nlm.nih.gov/32810894/</t>
  </si>
  <si>
    <t>Cantor A, Miller J, Zachariah P, DaSilva B, Margolis K, Martinez M.</t>
  </si>
  <si>
    <t>Hepatology</t>
  </si>
  <si>
    <t>10.1002/hep.31526</t>
  </si>
  <si>
    <t xml:space="preserve">44 patients </t>
  </si>
  <si>
    <t>Multidisciplinary Guidance Regarding the Use of Immunomodulatory Therapies for Acute COVID-19 in Pediatric Patients</t>
  </si>
  <si>
    <t>Immune-mediated lung injury and systemic hyperinflammation are characteristic of severe and critical coronavirus disease 2019 (COVID-19) in adults. Although the majority of SARS-CoV-2 infections in pediatric populations result in minimal or mild COVID-19 in the acute phase of infection, a small subset of children develop severe and even critical disease in this phase with concomitant inflammation that may benefit from immunomodulation. Therefore, guidance is needed regarding immunomodulatory therapies in the setting of acute pediatric COVID-19. This document does not provide guidance regarding the recently emergent multisystem inflammatory syndrome in children (MIS-C).</t>
  </si>
  <si>
    <t>https://academic.oup.com/jpids/advance-article/doi/10.1093/jpids/piaa098/5893843</t>
  </si>
  <si>
    <t>Dulek DE, Fuhlbrigge RC, Tribble AC, Connelly JA, Loi MM, El Chebib H, Chandrakasan S, Otto WR, Diorio C, Keim G, Walkovich K, Jaggi P, Girotto JE, Yarbrough A, Behrens EM, Cron RQ, Bassiri H.</t>
  </si>
  <si>
    <t>10.1093/jpids/piaa098</t>
  </si>
  <si>
    <t xml:space="preserve"> Immunomodulatory Therapies for Acute COVID-19
in Pediatric Patients</t>
  </si>
  <si>
    <t>The silent victims of the pandemic: Children and adolescents during the COVID-19 crisis</t>
  </si>
  <si>
    <t>https://jiacam.org/ojs/index.php/JIACAM/article/view/502</t>
  </si>
  <si>
    <t>Vyjayanthi N.V., Banerjee D., Sathyanarayana Rao T.S.</t>
  </si>
  <si>
    <t xml:space="preserve">None available </t>
  </si>
  <si>
    <t>Mental health impact of COVID-19 lockdown in children and adolescents: Emerging challenges for mental health professionals</t>
  </si>
  <si>
    <t>https://jiacam.org/ojs/index.php/JIACAM/article/view/510</t>
  </si>
  <si>
    <t>Singh N., Gupta P.K., Kar S.K.</t>
  </si>
  <si>
    <t>Covid-19 in children: A narrative review</t>
  </si>
  <si>
    <t>BACKGROUND: In December 2019, coronavirus (CoV) disease 2019 (COVID-19) was detected in Wuhan, China, which is known as severe acute respiratory syndrome CoV 2 (Severe acute respiratory syndrome [SARS]-CoV-2).
AIM: This study attempted a narrative review of the researches about COVID-19 in children.
METHODS: We searched all articles between 2000 and April 2020 in PubMed, Scopus, and ScienceDirect related to COVID-19 in children, using the following terms: “COVID-19,” “coronavirus,” “SARS-CoV-2” in combination with “pediatrics,” or “children.”
RESULTS: The most common method of transmitting the disease to children was through close contact with family members through respiratory droplets. Coinfection is common in pediatric with COVID-19 infection. One of the most important transmission routes is oral feces. The severity of the disease was mild or asymptomatic in most children. The most common clinical symptoms were fever and cough, and gastrointestinal symptoms were more common in children than in adults. Infants and preschoolers had more severe clinical symptoms than older children. The most common radiographic findings from the lungs were bilateral ground-glass opacity. Increased procalcitonin and lactate dehydrogenase should be considered in children. The use of intravenous immunoglobulin, lopinavir/ritonavir, and oseltamivir, along with oxygen therapy, had the greatest effect on improving children’s conditions.
CONCLUSIONS: The most important way to prevent this disease in children is to follow the health tips of family members. Although the number of children with the disease is low, children are vulnerable to infection. Antiviral medications along with the use of muscle relaxants and oxygen therapy have a great impact on children’s condition.</t>
  </si>
  <si>
    <t>https://www.id-press.eu/mjms/article/view/4714</t>
  </si>
  <si>
    <t>Razavi A., Davoodi L., Shojaei L., Jafarpour H.</t>
  </si>
  <si>
    <t>10.3889/oamjms.2020.4714</t>
  </si>
  <si>
    <t>School closure and children in the outbreak of covid-19</t>
  </si>
  <si>
    <t>School closure and home confinement are two of the measures of lockdown chosen by governments and policymakers all over the world to prevent and limit the spread of the infection of COVID-19. There is still an open debate about the real effect of school closure on the reduction of risk of infection on children and the risk of infection on with other age groups (parents, grandparents and others). There is an agreement on the effect of school closure in reducing and delaying the peak of the outbreak. In this Editorial, starting from the ongoing Italian experience, we discuss direct and indirect effects of school closure on children’s psychological health and learning. We also highlight the need for an “on peace time” planning of measures and strategies necessary to face the direct and indirect effect of this outbreak and other outbreaks, on children’s psychological health.</t>
  </si>
  <si>
    <t>https://benthamopen.com/ABSTRACT/CPEMH-16-189</t>
  </si>
  <si>
    <t>Petretto D.R., Masala I., Masala C.</t>
  </si>
  <si>
    <t>10.2174/1745017902016010189</t>
  </si>
  <si>
    <t>Pediatric multisystem inflammatory syndrome temporally associated with sars-cov-2: How do we deal with an unpredictable enemy?</t>
  </si>
  <si>
    <t>Background Current data suggest that COVID-19 is less frequent in children, with a milder course. However, over the past weeks, an increase in the number of children presenting to hospitals in the greater Paris region with a phenotype resembling Kawasaki disease (KD) has led to an alert by the French national health authorities.
Methods Multicentre compilation of patients with KD in Paris region since April 2020, associated with the detection of severe acute respiratory syndrome coronavirus 2 (SARS-CoV-2) (‘Kawa-COVID-19’). A historical cohort of ‘classical’ KD served as a comparator.
Results Sixteen patients were included (sex ratio=1, median age 10 years IQR (4·7 to 12.5)). SARS-CoV-2 was detected in 12 cases (69%), while a further three cases had documented recent contact with a quantitative PCR-positive individual (19%). Cardiac involvement included myocarditis in 44% (n=7). Factors prognostic for the development of severe disease (ie, requiring intensive care, n=7) were age over 5 years and ferritinaemia &gt;1400 µg/L. Only five patients (31%) were successfully treated with a single intravenous immunoglobulin (IVIg) infusion, while 10 patients (62%) required a second line of treatment. The Kawa-COVID-19 cohort differed from a comparator group of ‘classical’ KD by older age at onset 10 vs 2 years (p&lt;0.0001), lower platelet count (188 vs 383 G/L (p&lt;0.0001)), a higher rate of myocarditis 7/16 vs 3/220 (p=0.0001) and resistance to first IVIg treatment 10/16 vs 45/220 (p=0.004).
Conclusion Kawa-COVID-19 likely represents a new systemic inflammatory syndrome temporally associated with SARS-CoV-2 infection in children. Further prospective international studies are necessary to confirm these findings and better understand the pathophysiology of Kawa-COVID-19.</t>
  </si>
  <si>
    <t>https://ard.bmj.com/content/79/8/999.abstract</t>
  </si>
  <si>
    <t>Tamara Velásquez C., María Adela Godoy R., Francisco Prado A.</t>
  </si>
  <si>
    <t>10.32641/rchped.vi91i4.2789</t>
  </si>
  <si>
    <t xml:space="preserve">16 patients </t>
  </si>
  <si>
    <t>MS, pregnancy and COVID-19</t>
  </si>
  <si>
    <t>Concerns regarding infection with the novel coronavirus SARS-CoV-2 leading to COVID-19 are particularly marked for pregnant women with autoimmune diseases such as multiple sclerosis (MS). There is currently a relative paucity of information to guide advice given to and the clinical management of these individuals. Much of the limited available data around COVID-19 and pregnancy derives from the obstetric literature, and as such, neurologists may not be familiar with the general principles underlying current advice. In this article, we discuss the impact of potential infection on the pregnant woman, the impact on her baby, the impact of the current pandemic on antenatal care, and the interaction between COVID-19, MS and pregnancy. This review provides a framework for neurologists to use to guide the individualised advice given to both pregnant women with MS, and those women with MS who are considering pregnancy. This includes evidence derived from previous novel coronavirus infections, and emerging evidence from the current pandemic</t>
  </si>
  <si>
    <t>https://journals.sagepub.com/doi/full/10.1177/1352458520949152</t>
  </si>
  <si>
    <t>Yam C., Jokubaitis V., Hellwig K., Dobson R.</t>
  </si>
  <si>
    <t>10.1177/1352458520949152</t>
  </si>
  <si>
    <t>COVID-19 AND PREGNANCY</t>
  </si>
  <si>
    <t>Outbreak of COVID-19, in China resulted in rapid spread of infection all over the world. COVID-19, is a novel corona virus, infects respiratory epithelial cells of host through angiotensin--converting enzyme 2 (ACE2) receptors. Infection spread through human to human transmission. Pregnant patients are considered vulnerable group for this infection, because of there altered physiological and immunological status. From the available literature about COVID-19, total 38 cases of pregnant women with COVID 19 infection has been reported in details. All cases had mild infection, no mortality reported and no intrauterine transmission of SARS-CoV-2 to the fetus observed. Guidelines for the care of pregnant patients and safety of health care workers from COVID 19 are still in a developing phase. Home stay, frequent hand washing, avoiding visitors and social distancing are key features of these guidelines. Health care workers should use personal protective equipments (PPE) including N95 mask, face protection by face shield or by goggles and other measures. Pregnant patients should avoid frequent antenatal visits, suspected or confirmed cases of COVID 19 should be admitted in an isolation ward, treatment of these patients should be given according to their health status, including ventilator support for patients of severe repiratory distress. There should be separate delivery room and operation theatre for infected pregnant patient and both should have neonatal resuscitation corners, located atleast 2 metres away from delivery table. Multidiscilpinary team should be involved during labour and ceaserean section of infected pregnant patients. Currently there is no evidence that COVID-19 is secreted in breast milk, thus breast feeding can be done to fetus with proper precautions. Since the reported cases of pregnancy in COVID-19 are very less, and research is still in progression regarding this novel corona virus, no definitive inferences can be drawn.</t>
  </si>
  <si>
    <t>http://jcreview.com/?mno=110027</t>
  </si>
  <si>
    <t xml:space="preserve">Choudhary, Amruta; </t>
  </si>
  <si>
    <t>Journal of Critical Reviews</t>
  </si>
  <si>
    <t>10.31838/jcr.07.10.43</t>
  </si>
  <si>
    <t>A new diagnostic strategy for gestational diabetes during the COVID‐19 pandemic for the Japanese population</t>
  </si>
  <si>
    <t>https://www.ncbi.nlm.nih.gov/pmc/articles/PMC7267093/</t>
  </si>
  <si>
    <t xml:space="preserve">Kasuga, Yoshifumi; Saisho, Yoshifumi; Ikenoue, Satoru; Ochiai, Daigo; Tanaka, Mamoru; </t>
  </si>
  <si>
    <t>Wiley-Blackwell</t>
  </si>
  <si>
    <t>10.1002/dmrr.3351</t>
  </si>
  <si>
    <t>They retrospectively investigated the records of a cohort of 264 women
diagnosed with GDM in their second trimester</t>
  </si>
  <si>
    <t>An Epidemiological Characteristic of the COVID-19 Among Children</t>
  </si>
  <si>
    <t>A novel Coronavirus disease 2019 (COVID-19) is an infectious disease caused by SARS
coronavirus 2 (SARS-CoV-2), which affects the respiratory system of human beings. Until now,
numbers of COVID-19 cases have been reported among children; in China, less than 2.4% of the total
cases occurred in those aged under 19 years old. SARS-CoV-2 transmission in children mostly occurs
through contact with adult patients, primarily through exposure in the home. This article discusses the
epidemiological features of COVID‐19 in children.</t>
  </si>
  <si>
    <t>https://nanobioletters.com/wp-content/uploads/2020/06/2284680893.11561164.pdf</t>
  </si>
  <si>
    <t xml:space="preserve">Alsayed, Raghda; Kadhom, Mohammed; Yousif, Emad; Sabir, Dana Khdr; </t>
  </si>
  <si>
    <t>10.33263/LIANBS93.11561164</t>
  </si>
  <si>
    <t>Cesarean Delivery in Patient under Investigation for COVID-19: A Case Report</t>
  </si>
  <si>
    <t xml:space="preserve">The novel coronavirus disease 2019 (COVID-19) is
rapidly spreading across the world. The clinical data in
COVID-19 parturient remains limited. This article aims to
share clinical experience in perioperative management of
41 year old patient under investigation (PUI) for COVID-19
underwent emergency cesarean section. Cesarean
delivery was operated in a designated operating theater.
Some difficulties occurred during performing spinal anesthesia due to layers of clothing and gloves (personal
protective equipment, PPE), however the operation and
the anesthesia were uneventful. The result of COVID-19
RNA viral test was subsequently negative. The anesthesia
management for cesarean section during COVID-19
outbreak has been discussed. </t>
  </si>
  <si>
    <t>Thailand</t>
  </si>
  <si>
    <t xml:space="preserve">Triyasunant, Namtip; </t>
  </si>
  <si>
    <t>Challenges to neonatal care in Cambodia amid the COVID-19 pandemic</t>
  </si>
  <si>
    <t>Since mid-February, 2020, coronavirus disease-2019 (COVID-19) has been spreading in Cambodia and, as of April 9, 2020, the Ministry of Health has identified 119 polymerase chain reaction (PCR)-positive cases. However, the PCR test is available in only two specialized institutes in the capital city Phnom Penh; therefore, exact and adequate identification of the cases remains still limited. Many vulnerable newborn infants have been admitted to the neonatal care unit (NCU) at the National Maternal and Child Health Center in Phnom Penh. Although the staff have implemented strict infection prevention and control measures, formidable gaps in neonatal care between Cambodia and Japan exist. Due to the shortages in professional workforce, one family member of sick newborn(s) should stay for 24 hours in the NCU to care for the baby. This situation, however, may lead to several errors, including hospital-acquired infection. It is crucial not only to make all efforts to prevent infections but also to strengthen the professional healthcare workforce instead of relying on task sharing with family members.</t>
  </si>
  <si>
    <t>https://www.jstage.jst.go.jp/article/ghm/advpub/0/advpub_2020.01030/_article/-char/ja/</t>
  </si>
  <si>
    <t>Cambodia</t>
  </si>
  <si>
    <t xml:space="preserve">Iwamoto, Azusa; Tung, Rathavy; Ota, Tomomi; Hosokawa, Shinichi; Matsui, Mitsuaki; </t>
  </si>
  <si>
    <t>National Center for Global Health and Medicine</t>
  </si>
  <si>
    <t>10.35772/ghm.2020.01030</t>
  </si>
  <si>
    <t>Clinical Characteristics and Viral Shedding Kinetics of 38 Asymptomatic Patients with COVID-19</t>
  </si>
  <si>
    <t>Background: To investigate the clinical characteristics and viral shedding kinetics of asymptomatic patients with COVID-19.
Methods: The data of 38 asymptomatic patients infected with positive SARS-CoV-2 nucleic acid were collected from February – March 2020 in Tuanfeng County, Huanggang, Hubei, China. The epidemiology, laboratory examination, chest imaging, viral nucleic acid test results, clinical characteristics, and viral shedding time were summarized in this retrospective study.
Findings: The study consisted of 20 family members of patients with COVID-19, and 10 were medical personnel participating in COVID-19 treatment or working in a fever clinic, 6 were personnel from quarantine places, 1 had close contact history with other confirmed patients, and the remaining 1 was local epidemic prevention personnel. All were positive for SARS-CoV-2 nucleic acid. The white blood cell (WBC) count, the absolute value of lymphocytes, C-reactive protein (CRP), and D-dimer were normal.  Pneumonia manifestation was not detected found in the chest CT scan in 36 patients. The remaining 2 cases included a 1-year old child and pregnant woman, respectively, who did not undergo a chest CT scan. Viral shedding time was 6 days.
Conclusion: All asymptomatic patients with COVID-19 had a history of close contact or exposure. Laboratory testing was normal; chest imaging did not show any pneumonia manifestation and viral shedding time was &lt;10 days, which was shorter than that of patients with COVID-19. A timely discovery of such asymptomatic infections is crucial for blocking the spread of the virus and strengthening the prevention and control measures.</t>
  </si>
  <si>
    <t>https://papers.ssrn.com/sol3/papers.cfm?abstract_id=3616079</t>
  </si>
  <si>
    <t xml:space="preserve">Li, Yanyan; Li, Kaishu; Xiong, Wei; Wang, Xinan; Liu, Chaowu; Liu, Chun; Tan, Weiping; Luo, Baowei; Zhu, Yongfeng; Wu, Yanbin; </t>
  </si>
  <si>
    <t>38 asymptomatic patients infected with positive SARS-CoV-2 with 2 cases including a 1-year old child and pregnant woman</t>
  </si>
  <si>
    <t>COVID-19 and Kawasaki disease: novel virus and novel case</t>
  </si>
  <si>
    <t>In the midst of the coronavirus disease 2019 (COVID-19) pandemic, we are seeing widespread disease burden affecting patients of all ages across the globe. However, much remains to be understood as clinicians, epidemiologists, and researchers alike are working to describe and characterize the disease process while caring for patients at the frontlines. We describe the case of a 6-month-old infant admitted and diagnosed with classic Kawasaki disease, who also screened positive for COVID-19 in the setting of fever and minimal respiratory symptoms. The patient was treated per treatment guidelines, with intravenous immunoglobulin and high-dose aspirin, and subsequently defervesced with resolution of her clinical symptoms. The patient’s initial echocardiogram was normal, and she was discharged within 48 hours of completion of her intravenous immunoglobulin infusion, with instruction to quarantine at home for 14 days from the date of her positive test results for COVID-19. Further study of the clinical presentation of pediatric COVID-19 and the potential association with Kawasaki disease is warranted, as are the indications for COVID-19 testing in the febrile infant.</t>
  </si>
  <si>
    <t>https://hosppeds.aappublications.org/content/10/6/537</t>
  </si>
  <si>
    <t xml:space="preserve">Jones, Veena G; Mills, Marcos; Suarez, Dominique; Hogan, Catherine A; Yeh, Debra; Segal, J Bradley; Nguyen, Elizabeth L; Barsh, Gabrielle R; Maskatia, Shiraz; Mathew, Roshni; </t>
  </si>
  <si>
    <t>Am Acad Pediatrics</t>
  </si>
  <si>
    <t>10.1542/hpeds.2020-0123</t>
  </si>
  <si>
    <t>Does Early Childhood Vaccination Protect Against COVID-19?</t>
  </si>
  <si>
    <t>The coronavirus disease 2019 (COVID-19) is an on-going pandemic caused by the SARS-coronavirus-2 (SARS-CoV-2) which targets the respiratory system of humans. The published data show that children, unlike adults, are less susceptible to contracting the disease. This article aims at understanding why children constitute a minor group among hospitalized COVID-19 patients. Here, we hypothesize that the measles, mumps, and rubella (MMR) vaccine could provide a broad neutralizing antibody against numbers of diseases, including COVID-19. Our hypothesis is based on the 30 amino acid sequence homology between the SARS-CoV-2 Spike (S) glycoprotein (PDB: 6VSB) of both the measles virus fusion (F1) glycoprotein (PDB: 5YXW_B) and the rubella virus envelope (E1) glycoprotein (PDB: 4ADG_A). Computational analysis of the homologous region detected the sequence as antigenic epitopes in both measles and rubella. Therefore, we believe that humoral immunity, created through the MMR vaccination, provides children with advantageous protection against COVID-19 as well, however, an experimental analysis is required.</t>
  </si>
  <si>
    <t>https://www.ncbi.nlm.nih.gov/pmc/articles/PMC7292051/</t>
  </si>
  <si>
    <t xml:space="preserve">Sidiq, Karzan R; Sabir, Dana Khdr; Ali, Shakhawan M; Kodzius, Rimantas; </t>
  </si>
  <si>
    <t>Frontiers</t>
  </si>
  <si>
    <t>10.3389/fmolb.2020.00120</t>
  </si>
  <si>
    <t>They hypothesize that the measles, mumps, and rubella (MMR) vaccine could provide a broad neutralizing antibody against numbers of diseases, including COVID-19</t>
  </si>
  <si>
    <t>Evaluating Clinical Course and Risk Factors of Infection and Demographic Characteristics of Pregnant Women with COVID-19 in Hamadan Province, West of Iran</t>
  </si>
  <si>
    <t>Background: COVID-19 is a new viral disease with a rapid outbreak. Pregnant women are at a higher risk of contracting viral infections including COVID-19. We aimed to evaluate the clinical course and risk factors of pregnant women diagnosed with COVID 19 in Hamadan Province, west of Iran.
Study design: A retrospective cohort study.
Methods: The convenience sampling was performed using 50 papers and electronic files of pregnant women diagnosed with COVID-19 according to the WHO’s temporary guidelines. They were hospitalized in health centers and clinics of Hamadan Province. The data-collecting tool employed was a researcher-made questionnaire. The data were analyzed via SPSS software version 19.
Results: The mean age of pregnant women with COVID 19 was estimated to be 29.20 ± 5.8 yr and their average gestational age estimated to be 28.8 ± 8.20 weeks. About 32% of them had an underlying disease, 32% a history of influenza, and 40% recently traveled to infected areas. The most common findings were CT scans and multiple mottling and ground-glass opacity chest radiology. The most common symptoms were fever, cough, and shortness of breath. About 8% of the women required ICU hospitalization and the average length of hospital stay was 4.04 ± 2.38 and 29% had premature births. Moreover, 28% of infected mothers had a normal delivery and 20% had a cesarean section.
Conclusion: Early diagnosis of Covid-19 disease is essential in pregnant women. Because there is a possibility of worsening complications in the mother and fetus.</t>
  </si>
  <si>
    <t>http://journals.umsha.ac.ir/index.php/JRHS/article/view/5746</t>
  </si>
  <si>
    <t xml:space="preserve">Sattari, Mahtab; Bashirian, Saeed; Masoumi, Seyedeh Zahra; Shayan, Arezoo; Jenabi, Ensiyeh; Ghelichkhani, Samereh; Ali Shirzadeh, Azam; Jalili, Ebrahim; Alimohammadi, Shohreh; </t>
  </si>
  <si>
    <t>From first COVID-19 case to current outbreak: a vietnamese report. Electron J Gen Med. 2020; 17 (4): em208</t>
  </si>
  <si>
    <t>The 2019 novel coronavirus outbreak (now recognized as SARS-CoV-2,triggering the COVID-19 disease) has spread
from Wuhan throughout China and has been distributed to an increasing range of countries. Early activity has
concentrated on explaining the course of the disease, reporting critical incidents, and handling the ill. Currently,
Vietnam, an Association of Southeast Asian Nations (ASEAN) country that shares a long border with China, has
successfully controlled COVID-19. In this article, we aimed to provide updated information regarding COVID-19 in
Vietnam, from the first case to the current outbreak. We hope the information in this article will help the world
understand more about the surveillance and prevention policies of Vietnam’s COVID-19. The numerous lessons
learned will serve as a guide for handling possible pandemics, but a permanently new global framework is
expected in the immediate future.</t>
  </si>
  <si>
    <t>https://www.ejgm.co.uk/article/from-first-covid-19-case-to-current-outbreak-a-vietnamese-report-7867</t>
  </si>
  <si>
    <t>Vietnam</t>
  </si>
  <si>
    <t xml:space="preserve">Minh Duc, N; Duc Ha, H; Anh Tuan, T; Lien Bang, MT; Hong Duc, P; Minh Thong, P; </t>
  </si>
  <si>
    <t>Electron J Gen Med</t>
  </si>
  <si>
    <t>10.29333/ejgm/7867</t>
  </si>
  <si>
    <t>Impact of COVID-19 infection on maternal and neonatal outcomes: a review of 287 pregnancies</t>
  </si>
  <si>
    <t>Pregnant women are vulnerable group in viral outbreaks especially in the severe acute respiratory syndrome coronavirus 2 (SARS-CoV-2) pandemic. The aim of this review was to identify maternal and neonatal outcomes in available articles on pregnancies affected by COVID-19. The articles that had assessed outcomes of pregnancy and perinatal of women with COVID-19 between Oct 2019 and Apr 30, 2020 without language limitation were considered. All kinds of studies such as case report, case series, retrospective cohort, case control were included. We searched databases, selected relevant studies and extracted data regarding maternal and neonatal outcomes from each article. Data of 287 pregnant women with COVID-19 of 6 countries were assessed from 28 articles between December 8, 2019 and April 6, 2020. Most pregnant women reported in their third trimester, 102 (35.5%) cases were symptomatic at the time of admission. Common onset symptoms, abnormal laboratory findings, and chest computed tomography pattern were fever (51.5%), lymphocytopenia (67.9%), and multiple ground-glass opacities (78.5%) respectively. 93% of all deliveries were done through cesarean section. No maternal mortality and 3 % ICU admission were reported. Vertical transmission was not reported but its possibility was suggested in three neonates. One neonatal death, one stillbirth, and one abortion were reported. All newborns were not breastfed. This review showed fewer adverse maternal and neonatal outcomes in pregnant women with COVID-19 in comparison with previous coronavirus outbreak infection in pregnancy. Limited data are available regarding possibility of virus transmission in utero, during vaginal childbirth and breastfeeding. Effect of COVID-19 on first and second trimester and ongoing pregnancy outcomes in infected mothers is still questionable.</t>
  </si>
  <si>
    <t>https://www.medrxiv.org/content/10.1101/2020.05.09.20096842v1</t>
  </si>
  <si>
    <t xml:space="preserve">Azarkish, Fatemeh; Janghorban, Roksana; </t>
  </si>
  <si>
    <t>Cold Spring Harbor Laboratory Press</t>
  </si>
  <si>
    <t>10.1101/2020.05.09.20096842</t>
  </si>
  <si>
    <t>Review of 287 pregnancies</t>
  </si>
  <si>
    <t>Inverted covariate effects for mutated 2nd vs 1st wave Covid-19: high temperature spread biased for young</t>
  </si>
  <si>
    <t>Background: Here, we characterize COVID-19’s waves, following a study presenting negative associations between first wave COVID-19 spread parameters and temperature. (2) Methods: Visual examinations of daily increases in confirmed COVID-19 cases in 124 countries, determined first and second waves in 28 countries. (3) Results: The first wave spread rate increases with country mean elevation, median population age, time since wave onset, and decreases with temperature. Spread rates decrease above 1000 m, indicating high ultraviolet lights (UVs) decrease the spread rate. The second wave associations are the opposite, i.e., spread increases with temperature and young age, and decreases with time since wave onset. The earliest second waves started 5–7 April at mutagenic high elevations (Armenia, Algeria). The second waves also occurred at the warm-to-cold season transition (Argentina, Chile). Second vs. first wave spread decreases in most (77%) countries. In countries with late first wave onset, spread rates better fit second than first wave-temperature patterns. In countries with ageing populations (for example, Japan, Sweden, and Ukraine), second waves only adapted to spread at higher temperatures, not to infect the young. (4) Conclusions: First wave viruses evolved towards lower spread. Second wave mutant COVID-19 strain(s) adapted to higher temperature, infecting younger ages and replacing (also in cold conditions) first wave COVID-19 strains. Counterintuitively, low spread strains replace high spread strains, rendering prognostics and extrapolations uncertain.</t>
  </si>
  <si>
    <t>https://www.mdpi.com/2079-7737/9/8/226/htm</t>
  </si>
  <si>
    <t xml:space="preserve">Seligmann, Hervé; Iggui, Siham; Rachdi, Mustapha; Vuillerme, Nicolas; Demongeot, Jacques; </t>
  </si>
  <si>
    <t>They characterized COVID-19’s waves, following a study presenting negative associations between first wave COVID-19 spread parameters and temperature.  Visual examinations of daily increases in confirmed COVID-19 cases in 124 countries, determined first and second waves in 28 countries.</t>
  </si>
  <si>
    <t>Management of life-threatening acute respiratory syndrome and severe pneumonia secondary to COVID-19 in pregnancy: a case report and literature review</t>
  </si>
  <si>
    <t>Background
As COVID-19 continues to infect women of all gestational ages; gravida in labor and the acutely ill parturient are
particularly at higher risk of infection. No therapeutic agent or vaccine is approved to treat COVID-19 till date. Thus,
managing COVID-19 and associated complications during pregnancy is often challenging and requires a
multidisciplinary approach to treatment.
Case Presentation
We narrate our perspectives on managing a 32-year-old, critically ill obstetric patient at 32-week gestation, diagnosed
with acute respiratory distress syndrome (ARDS) secondary to COVID-19 pneumonia. Upon conrmation of COVID-19,
as per the local protocol antivirals, antimalarial, and antibiotics were commenced. Due to rapidly exacerbating
maternal respiratory functions, and potential chances of fetal hypoxemia emergency caesarian was performed.
Following delivery, the maternal respiratory functions further deteriorated as she required prolonged mechanical
ventilation and initiation of extracorporeal membrane oxygenation until she was clinically stable on day 23. The
patient also received convalescent plasma and tocilizumab as a part of the treatment protocol. The newborn was
shifted to neonatal intensive care for intubation for respiratory distress and was found negative for SARS-CoV-2 and
COVID-19 immunoglobulin (Ig). At day 25, the patient was clinically stable and was transferred to step down unit and
discharged thereafter.
Conclusion
Through this case, we present the thought process, multidisciplinary team-based strategy and sequel of managing a
complex, critically ill obstetric patient with ARDS and COVID-19 pneumonia. We anticipate that this case report will
assist other healthcare institutions to manage critically ill patients with COVID-19 pneumonia</t>
  </si>
  <si>
    <t>https://assets.researchsquare.com/files/rs-36328/v1/1767aab5-cb9e-428f-8edf-e700e9602140.pdf</t>
  </si>
  <si>
    <t>Qatar</t>
  </si>
  <si>
    <t xml:space="preserve">Yaqoub, Salwa; Ahmad, Shamsa; Mansoori, Zeena; Pallivalapila, Abdulrouf; El Kassem, Wessam; Maslamani, Muna; Jubara, Mahmoud Abu; Minisha, Fathima; Tarannum, Asma; Babarinsa, Isaac; </t>
  </si>
  <si>
    <t>10.21203/rs.3.rs-36328/v1</t>
  </si>
  <si>
    <t>Miscarriage Risk in COVID-19 Infection</t>
  </si>
  <si>
    <t>https://link.springer.com/article/10.1007/s42399-020-00443-5</t>
  </si>
  <si>
    <t xml:space="preserve">Wong, Tze Cheng; Lee, Zhi Yuan; Sia, Tonnii LL; Chang, Andrew KW; Chua, Hock Hin; </t>
  </si>
  <si>
    <t>Springer</t>
  </si>
  <si>
    <t>10.1007/s42399-020-00443-5</t>
  </si>
  <si>
    <t>Pregnancy and breastfeeding during COVID-19 pandemic: A systematic review of published pregnancy cases</t>
  </si>
  <si>
    <t>Over 4.2 million confirmed cases and more than 285,000 deaths, COVID-19 pandemic continues to harm significant number of people worldwide. Several studies have reported the impact of COVID-19 in general population; however, there is scarcity of information related to pharmacological management and maternal and perinatal outcomes during the pandemic. Altered physiological, anatomical, and immunological response during pregnancy makes it more susceptible to infections. Furthermore, during pregnancy, a woman undergoes multiple interactions with the health care system that increases her chance of getting infected; therefore, managing pregnant population presents a unique challenge.
Research questions
This systematic review seeks to answer the following questions in relation to COVID-19:
What are the different clinical characteristics presented in maternal and perinatal population?
What are the different maternal and perinatal outcome measures reported?
What are the distinct therapeutic interventions reported to treat COVID-19?
Is it safe to use “medications” used in the treatment of COVID-19 during antenatal, perinatal, postnatal, and breastfeeding?
Method
The search will follow a comprehensive, sequential three step search strategy. Several databases relevant to COVID-19 and its impact on pregnancy including Medline, CINAHL, and LitCovid will be searched from the inception of the disease until the completion of data collection. The quality of this search strategy will be assessed using Peer Review of Electronic Search Strategies Evidence-Based Checklist (PRESS EBC). An eligibility form will be developed for a transparent screening and inclusion/exclusion of studies. All studies will be sent to RefWorks, and abstraction will be independently performed by two researchers. Risk of bias will be assessed using Cochrane Risk of Bias tool for randomized controlled trials, Newcastle–Ottawa Quality Assessment Scale for non-randomized studies, and for case reports, Murad et al. tool will be used. Decision to conduct meta-analysis will be based on several factors including homogeneity and outcome measures reported; otherwise, a narrative synthesis will be deemed appropriate.
Discussion
This systematic review will summarize the existing data on effect of COVID-19 on maternal and perinatal population. Furthermore, to the best of our knowledge, this is the first systematic review addressing therapeutic management and safety of medicines to treat COVID-19 during pregnancy and breastfeeding.</t>
  </si>
  <si>
    <t>https://pubmed.ncbi.nlm.nih.gov/32682444/</t>
  </si>
  <si>
    <t xml:space="preserve">Rodrigues, Carina; Baia, Ines; Domingues, Rosa; Barros, Henrique; </t>
  </si>
  <si>
    <t>10.1186/s13643-020-01418-2</t>
  </si>
  <si>
    <t>Probable horizontal transmission of SARS-CoV-2 in an asymptomatic neonate: A case report</t>
  </si>
  <si>
    <t>Horizontal transmission of SARS-CoV-2 is the more likely mode of transmission in this neonate rather than vertical transmission. Neonates are more  likely to be asymptomatic carriers of SARSCoV- 2 therefore health care workers should observe strict infection control practices, like hand hygiene and use of PPE (including face shield) during all clinical encounters. Parents may not provide a history suggestive of COVID-19 clinical symptoms in the family members, unless specifically asked for. We report a case of SARS-CoV-2 in an asymptomatic neonate who presented to the outpatient  clinic of a private multispecialty hospital for routine follow up. The hospital caters for approximately 5000 deliveries per year with pediatric inpatient and outpatient facilities, neonatal intensive care unit with facilities for advanced respiratory support, therapeutic cooling, with supporting radiology and full laboratory services.</t>
  </si>
  <si>
    <t>https://www.ajol.info/index.php/njp/article/view/198406</t>
  </si>
  <si>
    <t>Nigeria</t>
  </si>
  <si>
    <t xml:space="preserve">Ibhanesebhor, SE; Manjunatha, CM; </t>
  </si>
  <si>
    <t>10.4314/njp.v47i3.16</t>
  </si>
  <si>
    <t>Repercussions of the covid-19 pandemic on the mental health of pregnant and puerperal women: a systematic review</t>
  </si>
  <si>
    <t>https://www.medrxiv.org/content/10.1101/2020.08.17.20176560v1</t>
  </si>
  <si>
    <t xml:space="preserve">Vieira, Leticia Genova; Camargo, Emerson Lucas SIlva; Schneider, Guilherme; da Silva, Gabrielly Pereira Rocatti; Thomazini, Micaella; Possani, Matheus Arantes; Matioli, Matheus Rozário; de Sousa Ibiapina, Aline Raquel; </t>
  </si>
  <si>
    <t>10.1101/2020.08.17.20176560</t>
  </si>
  <si>
    <t xml:space="preserve">Synthesised evidence from 18 studies </t>
  </si>
  <si>
    <t>Tatalaksana Anestesi pada Operasi Obstetri dengan Covid-19 (Anesthesia Management for obstetric surgery with COVID-19 infected)</t>
  </si>
  <si>
    <t>The coronavirus disease 19 (COVID-19) is a global health problem. The number of cases of COVID-19 continue to rise exponentially in many parts of the world. Pregnant women have also increasing COVID-19 infection. The clinical manifestations of COVID-19 are varied, with most patients having respiratory symptom. The asymptomatic covid-19 infected patients or infected patients before clinical manifestations can transmit the disease. So early detection should be done for all mothers who will perform surgery, especially in areas with a high incidence of COVID-19 infection. Anesthesia management in obstetric surgery with COVID-19 must pay attention to several things with the aim of controlling infection to prevent transmission of COVID-19, for health workers, newborn babies and other people in the surrounding environment. Health workers who are exposed to COVID-19 are at risk of infection if they do not use personal protective equipment (PPE) according to the standard, so the use of PPE according to proper standards is very important, to prevent the transmission of COVID-19 to the officerExpected health workers, COVID-19, the risk of coverage, do not use personal protective equipment (PPE) according to standards, so the use of PPE according to the standard, is very important. The first choice of Anesthesia techniques for obstetric surgery in maternal COVID-19 infection are regional anesthesia techniques (epidural and or spinal), because with these techniques avoid the emergence of aerosols. General anesthesia techniques are only used if: fail with regional anesthesia techniques, there are contraindications to regional anesthesia or maternal desaturation (saturation &lt;93). If using general anesthesia techniques, the prevention of infection is a major concern.</t>
  </si>
  <si>
    <t>https://www.jurnalanestesiobstetri-indonesia.id/ojs/index.php/Obstetri/article/view/41</t>
  </si>
  <si>
    <t xml:space="preserve">Isngadi, Isngadi; Septica, Rafidya Indah; Chandra, Susilo; </t>
  </si>
  <si>
    <t>Indonesian</t>
  </si>
  <si>
    <t>The maternity response to COVID-19: an example from one maternity unit in Taiwan</t>
  </si>
  <si>
    <t>https://pubmed.ncbi.nlm.nih.gov/32591236/</t>
  </si>
  <si>
    <t>Taiwan</t>
  </si>
  <si>
    <t xml:space="preserve">Liao, Shu-Chen; Chang, Yan-Shing; Chien, Li-Yin; </t>
  </si>
  <si>
    <t>Elsevier</t>
  </si>
  <si>
    <t>10.1016/j.midw.2020.102756</t>
  </si>
  <si>
    <t>Treating COVID-19 During Pregnancy: Using Artificial Intelligence to Evaluate Medication Safety</t>
  </si>
  <si>
    <t>No effective drugs targeting COVID-19 were currently found in clinical trials but
more than 90 antiviral drugs approved for the use of humans. Extensive efforts
are made to identify existing drugs that are effective in treating COVID-19.
However, the pregnancy safety of most of these drugs is not known. According to estimations, the clinical characteristics of COVID-19 in pregnant women
are similar to those reported for non-pregnant patients who developed COVID19. However, COVID-19 might increase the risk of pregnancy complications,
fetal distress, and preterm delivery. Machine learning, a subset of artificial
intelligence was previously used for classifying drug safety during pregnancy.
Nevertheless, they used only a small number of drug features and simple models. This research uses existing drug-related data sources and drugs with known
pregnancy safety to train a multimodal machine learning model for predicting
the pregnancy safety profile of potential COVID-19 drugs. AutoML techniques
that automate the process of applying machine learning were used to find the
most accurate models. Prominent characteristics of drugs with a specific safety
profile are extracted from the developed model. The output of the model was
analyzed by teratology information specialists from teratology information services (TIS) Zerifin. Safety recommendations for treating COVID-19 in pregnant
women were established. We report an area under the receiver operating characteristic curve (AUC) of 0.888 using cross-validation and an AUC of 0.93 for cross-expert validation. Additionally, for 25 drugs that were classified both
by the expert and the machine learning model we report a significant Cohen’s
kappa coefficient of 0.4. The result suggests that machine learning models can
provide an accurate prediction for the safety of drugs of unknown pregnancy
safety in general and COVID-19 potential drugs specifically.</t>
  </si>
  <si>
    <t>https://www.researchgate.net/profile/Guy_Shtar/publication/341121734_Treating_COVID-19_During_Pregnancy_Using_Artificial_Intelligence_to_Evaluate_Medication_Safety/links/5eb05b52299bf18b9594f4ae/Treating-COVID-19-During-Pregnancy-Using-Artificial-Intelligence-to-Evaluate-Medication-Safety.pdf</t>
  </si>
  <si>
    <t xml:space="preserve">Shtar, Guy; Rokach, Lior; Shapira, Bracha; Kohn, Elkana; Berkovitch, Matitiahu; Berlin, Maya; </t>
  </si>
  <si>
    <t>This research uses existing drug-related data sources and drugs with known pregnancy safety to train a multimodal machine learning model for predicting the pregnancy safety profile of potential COVID-19 drugs.</t>
  </si>
  <si>
    <t>At Present Coronavirus Disease COVID – 19 is a pandemic and a serious health problem throughout the globe. The gestational women are more susceptible than other human beings. As Pregnant women are more likely to catch any bacterial or viral infections because of the neurological changes a normal Flu can also worsen the condition. The data on Covid-19 from China shows that COVID -19 infected pregnant women are not to develop complication and there is no transmission through the placenta to the baby, although they are more likely to catch infections, Even better, it does not pass to breast milk either. The analysis of thirty eight infected pregnant women and their neonates in China describe that the effect of SARS-CoV-2 on mother and infants including clinical, laboratory and virologic data, and the transmissibility of the virus from mother to fetus reveals that COVID-19 did not lead to maternal deaths, unlike coronavirus infections of pregnant women caused by SARS.</t>
  </si>
  <si>
    <t xml:space="preserve">Shete, Priya G; Shete, Neha G; Mundhada, DR; Lohiya, Ravi P Kalsait Sohan; </t>
  </si>
  <si>
    <t>10.31838/jcr.07.10.09</t>
  </si>
  <si>
    <t>Thirty eight infected pregnant women and their neonates in China</t>
  </si>
  <si>
    <t>Worries and concerns about COVID-19 lockdown aggravate stress reactions among pregnant women</t>
  </si>
  <si>
    <t>Purpose: Since the Coronavirus disease 2019 (COVID-19) pandemic has had a huge impact worldwide, numerous governments have declared lockdowns to prevent further transmission of the virus. However, both the lockdown and the outbreak itself, have influenced pregnant women’s daily lives. This study’s aim was to assess the extent to which COVID-19 lockdown had psychologically impacted pregnant women and suggest the necessary measures for reassuring them.
Methods: An anonymous questionnaire survey was conducted for collecting socio-demographic and COVID-19 related information. The COVID-19 lockdown-related psychological impact and mental health status were assessed using the Impact of Event Scale-Revised (IES-R) and the short form of Depression Anxiety Stress Scale (DASS-21), respectively. The associations between socio-demographics and COVID-19 related information, and psychometrics were assessed by conducting univariate analyses. Subsequently, multiple regression analyses were conducted to ascertain which variables were significantly associated with scores of IES-R and DASS-21 stress subscales.
Results: Of the 142 participants who completed the questionnaire, 6 were excluded because they were being treated for psychiatric disorders. The presence of depression, anxiety, and stress were identified in 17.7%, 12.5%, and 12.5% of the participants, respectively. While concerns about household finance due to the COVID-19 outbreak independently contributed to the psychological impact; the presence of nasal discharge and concerns about social support were independently associated with perceived stress.
Conclusions: In pandemic situations, concerns about household finances and social support due to lockdown could become targets for interventions among pregnant women.</t>
  </si>
  <si>
    <t>https://www.researchsquare.com/article/rs-45832/v1</t>
  </si>
  <si>
    <t xml:space="preserve">Suda, Tetsufumi; Miura, Yumiko; Katayama, Motoko; Senba, Hiroshi; Takahata, Mioko; Nakano, Sayumi; </t>
  </si>
  <si>
    <t>10.21203/rs.3.rs-45832/v1</t>
  </si>
  <si>
    <t>142 participants completed the questionnaire and 6 were excluded because they were being treated for psychiatric disorders</t>
  </si>
  <si>
    <t>Inpatient obstetric management of COVID-19</t>
  </si>
  <si>
    <t>Objective
To describe inpatient management strategies and considerations for pregnant patients with severe acute respiratory syndrome coronavirus 2 infection.
Findings
The novel coronavirus has posed challenges to both obstetric patients and the staff caring for them, due to its variable presentation and current limited knowledge about the disease. Inpatient antepartum, intrapartum and postpartum management can be informed by risk stratification, severity of disease, and gestational age. Careful planning and anticipation of emergent situations can prevent unnecessary exposures to patients and clinical staff.
Conclusion
As new data arises, management recommendations will evolve, thus practitioners must maintain a low threshold for adaptation of their clinical practice during obstetric care for patients with severe acute respiratory syndrome coronavirus 2 infection.</t>
  </si>
  <si>
    <t>https://www.sciencedirect.com/science/article/pii/S014600052030063X</t>
  </si>
  <si>
    <t>Aubey J, Zork N, Sheen JJ.</t>
  </si>
  <si>
    <t>10.1016/j.semperi.2020.151280</t>
  </si>
  <si>
    <t>Intraoperative coagulopathy during cesarean section as an unsuspected initial presentation of COVID-19: a case report</t>
  </si>
  <si>
    <t>Background
The world’s understanding of COVID-19 continues to evolve as the scientific community discovers unique presentations of this disease. This case report depicts an unexpected intraoperative coagulopathy during a cesarean section in an otherwise asymptomatic patient who was later found to have COVID-19. This case suggests that there may be a higher risk for intrapartum bleeding in the pregnant, largely asymptomatic COVID-positive patient with more abnormal COVID laboratory values.
Case
The case patient displayed D-Dimer elevations beyond what is typically observed among this hospital’s COVID-positive peripartum population and displayed significantly more oozing than expected intraoperatively, despite normal prothrombin time, international normalized ratio, fibrinogen, and platelets.
Conclusion
There is little published evidence on the association between D-Dimer and coagulopathy among the pregnant population infected with SARS-CoV-2. This case report contributes to the growing body of evidence on the effects of COVID-19 in pregnancy. A clinical picture concerning for intraoperative coagulopathy may be associated with SARS-CoV-2 infection during cesarean sections, and abnormal COVID laboratory tests, particularly D-Dimer, may help identify the patients in which this presentation occurs.</t>
  </si>
  <si>
    <t>https://bmcpregnancychildbirth.biomedcentral.com/articles/10.1186/s12884-020-03140-2</t>
  </si>
  <si>
    <t>Kinsey KE, Ganz E, Khalil S, Brustman L.</t>
  </si>
  <si>
    <t>BMC Pregnancy Childbirth</t>
  </si>
  <si>
    <t>10.1186/s12884-020-03140-2</t>
  </si>
  <si>
    <t>With begin of the SARS-CoV-2 pandemic the german obstetric, peri-/neonatological and pediatric professional societies published recommendations for care of pregnant and newborn, as well as for necessary staff protection in March 2020 [1–3]. Because of the rapid emerging increase of knowledge an update is required. This work therefore perceives as prosecution of the existing recommendations [1–3].
Worldwide national recommendations were recently compared and published in a consensual review [4]. In methodological dependence this update of recommendations comments on key questions of pre-, peri- and postnatal care at SARS-CoV-2 and COVID-19, based on publications up to 30.05.2020. Statements represent a carefully concerned expert consensus and can change contemporary as new knowledge appears.
The responsibility for concrete management remains at the local medical team, decisions should be supported by these recommendations.</t>
  </si>
  <si>
    <t>https://www.thieme-connect.com/products/ejournals/abstract/10.1055/a-1199-6404</t>
  </si>
  <si>
    <t>Z√∂llkau J, Hagenbeck C, Hecher K, Pecks U, Schlembach D, Simon A, Schl√∂sser R, Schleu√üner E.</t>
  </si>
  <si>
    <t>Z Geburtshilfe Neonatol</t>
  </si>
  <si>
    <t>10.1055/a-1199-6404</t>
  </si>
  <si>
    <t>German</t>
  </si>
  <si>
    <t>Introduction Following an exponential increase in SARS-CoV-2 infections, the city of Jena, Thuringia, was the first in Germany to introduce mandatory mouth and nose coverings. An estimation of the SARS-CoV-2 period prevalence was achieved by screening an unselected cohort of pregnant women. Of interest was the number of unreported cases.
Methods Upon admission to hospital, patients were screened for SARS-CoV-2 by a specific real-time PCR and antibodies determined by a specific SARS-CoV-2 IgG in serum by ELISA. The SARS-CoV-2 period prevalence was estimated using the Clopper–Pearson exact method, the group comparison with Fischerʼs exact test.
Results From 6 April to 13 May 2020, 234 pregnant women were admitted to the Department of Obstetrics. A total of 225 (96.2%) SARS-CoV-2 PCRs were carried out and all remained negative. Specific IgG antibodies were detected in one (0.6%) of 180 (76.9%) antibody tests performed. The interval estimate of the period prevalence thus results in a 95% confidence interval between 0–1.7%. For 96 households with children, the period prevalence is 0–3.8%, which does not differ from the 0–4.8% for 76 households without children (p=1.00).
Discussion This is the first report on the SARS-CoV-2 period prevalence of an unselected sample of pregnant women in Germany. Antibody testing showed no evidence of the feared high number of unreported asymptomatic SARS-CoV-2 infections. The seroconversion rate was below 1% (0.6%).</t>
  </si>
  <si>
    <t>https://www.thieme-connect.com/products/ejournals/abstract/10.1055/a-1206-1033</t>
  </si>
  <si>
    <t>Z√∂llkau J, Baier M, Scherag A, Schleu√üner E, Groten T.</t>
  </si>
  <si>
    <t>10.1055/a-1206-1033</t>
  </si>
  <si>
    <t>234 pregnant women</t>
  </si>
  <si>
    <t>The novel coronavirus SARS-CoV-2 has developed into a pandemic, yet still has many unknowns. The modalities of transmission, different symptoms and manifestations as well as concomitant circumstances of the disease are insufficiently characterized. Especially patient groups in special situations like pregnant women and newborns have to be considered separately. The current knowledge about pregnancy, labor and the first days of life is characterized by particular uncertainty due to the scarce data available. However, there is currently no evidence of significant unfavorable maternal and perinatal outcome. Many pregnant women with SARS-CoV-2 infection remain asymptomatic. The possibility of vertical transmission to the child cannot be excluded with certainty. However, indications of vertical transmission were detected only in individual cases. Newborn infections are also rather rare, unspecific and usually mild, with respiratory symptoms dominating. In this article, the data available to date are examined in order to provide better information, advice and treatment for pregnant women and newborns with SARS-CoV-2 and to provide suggestions for future research.</t>
  </si>
  <si>
    <t>https://www.thieme-connect.com/products/ejournals/abstract/10.1055/a-1192-7437</t>
  </si>
  <si>
    <t>Longardt AC, Winkler VP, Pecks U.</t>
  </si>
  <si>
    <t>10.1055/a-1192-7437</t>
  </si>
  <si>
    <t>The impact of public health interventions on critical illness in the pediatric emergency department during the SARS-CoV-2 pandemic</t>
  </si>
  <si>
    <t>Study objective
The impact of public health interventions during the severe acute respiratory syndrome coronavirus 2 (SARS‐CoV‐2) pandemic on critical illness in children has not been studied. We seek to determine the impact of SARS‐CoV‐2 related public health interventions on emergency healthcare utilization and frequency of critical illness in children.
Methods
This was an interrupted time series analysis conducted at a single tertiary pediatric emergency department (PED). All patients evaluated by a provider from December 31 through May 14 of 6 consecutive years (2015‐2020) were included. Total patient visits (ED and urgent care), shock trauma suite (STS) volume, and measures of critical illness were compared between the SARS‐CoV‐2 period (December 31, 2019 to May 14, 2020) and the same period for the previous 5 years combined. A segmented regression model was used to explore differences in the 3 outcomes between the study and control period.
Results
Total visits, STS volume, and volume of critical illness were all significantly lower during the SARS‐CoV‐2 period. During the height of public health interventions, per day there were 151 fewer total visits and 7 fewer patients evaluated in the STS. The odds of having a 24‐hour period without a single critical patient were &gt;5 times higher. Trends appeared to start before the statewide shelter‐in‐place order and lasted for at least 8 weeks.
Conclusions
In a metropolitan area without significant SARS‐CoV‐2 seeding, the pandemic was associated with a marked reduction in PED visits for critical pediatric illness.</t>
  </si>
  <si>
    <t>https://onlinelibrary.wiley.com/doi/full/10.1002/emp2.12220</t>
  </si>
  <si>
    <t>Dean P, Zhang Y, Frey M, Shah A, Edmunds K, Boyd S, Schwartz H, Frey T, Stalets E, Schaffzin J, Vukovic AA, Reeves S, Masur T, Kerrey B.</t>
  </si>
  <si>
    <t>J Am Coll Emerg Physicians Open</t>
  </si>
  <si>
    <t>10.1002/emp2.12220</t>
  </si>
  <si>
    <t>6 time periods</t>
  </si>
  <si>
    <t>Obstetrics and Gynecology Emergency Services during COVID-19 pandemic</t>
  </si>
  <si>
    <t>https://www.ncbi.nlm.nih.gov/pmc/articles/PMC7428774/</t>
  </si>
  <si>
    <t>Salsi G, Seidenari A, Diglio J, Bellussi F, Pilu G.</t>
  </si>
  <si>
    <t>10.1016/j.ajogmf.2020.100214</t>
  </si>
  <si>
    <t>2 time periods</t>
  </si>
  <si>
    <t>Practical Considerations for Pregnant Women with Diabetes and SARS-CoV-2 Infection</t>
  </si>
  <si>
    <t>Epidemiological data available so far suggest that individuals with diabetes, especially when not well controlled, are at greater risk than the general population for SARS-CoV-2 morbidity such as acute respiratory distress syndrome, multiorgan failure, and mortality. Given the significance between COVID-19 and diabetes mellitus and the lack of pregnancy specific recommendations, we aim to provide some guidance and practical recommendations for the management of diabetes in pregnant women during the pandemic, especially for general obstetricians-gynecologists and non-obstetrician taking care of these patients.</t>
  </si>
  <si>
    <t>https://www.sciencedirect.com/science/article/pii/S2589933320301786</t>
  </si>
  <si>
    <t>Boyles GP, Thung S, Gabbe SG, Landon MB, Costantine MM.</t>
  </si>
  <si>
    <t>10.1016/j.ajogmf.2020.100210</t>
  </si>
  <si>
    <t>A multidisciplinary telemedicine model for management of COVID-19 in obstetric patients</t>
  </si>
  <si>
    <t>Background
The COVID-19 pandemic caused by the SARS-CoV-2 virus has increased the demand for inpatient healthcare resources; however, approximately 80% of patients with COVID-19 have a mild clinical presentation and can be managed at home.
Objective
To describe the feasibility, clinical and process outcomes associated with a multidisciplinary telemedicine surveillance model to triage and manage obstetric patients with known exposures and/or symptoms concerning for COVID-19.
Study Design
We implemented a multidisciplinary telemedicine surveillance model with obstetric physicians and nurses to standardize ambulatory care for obstetric patients with confirmed or suspected COVID-19 based on symptoms or exposures at an urban academic tertiary care center with multiple hospital and community-based affiliated practices. All pregnant or postpartum patients with COVID-19 symptoms, exposures or hospitalization were eligible for inclusion in the program. Patients were assessed via regular nursing phone calls and were managed according to illness severity. Patient characteristics, clinical and process outcomes were abstracted from the electronic medical record.
Results
A total of 135 patients were enrolled in the multidisciplinary telemedicine model from March 17-April 19, 2020, of whom 130 were pregnant and 5 recently postpartum. The majority (N=116, 86%) were managed solely in the outpatient setting and did not require in-person evaluation; 9 were ultimately admitted after ambulatory or urgent evaluation and 10 patients were followed after hospital discharge. Although only 50% of the patients were tested secondary to limitations in ambulatory testing, 1 in 3 of those was PCR-positive for SARS-CoV-2 (N=22, 16% of entire cohort). Patients were enrolled in the telemedicine model for a median of 7 days (IQR 4-8) and averaged one phone call daily, resulting in 891 nursing calls and 20 physician calls over 1 month.
Conclusion
A multidisciplinary telemedicine surveillance model for outpatient management of obstetric patients with COVID-19 symptoms and/or exposures is feasible and resulted in rates of ambulatory management similar to those seen in non-pregnant patients. A centralized model for telemedicine surveillance of obstetric patients with COVID-19 symptoms may preserve inpatient resources and prevent avoidable staff and patient exposures, particularly in centers with multiple ambulatory practice settings.</t>
  </si>
  <si>
    <t>https://www.sciencedirect.com/science/article/pii/S2589933320301245</t>
  </si>
  <si>
    <t>Reforma LG, Duffy C, Collier AY, Wylie BJ, Shainker SA, Golen TH, Herlihy M, Lydeard A, Zera CA.</t>
  </si>
  <si>
    <t>10.1016/j.ajogmf.2020.100180</t>
  </si>
  <si>
    <t>130 pregnant patients and 5 postpartum patients</t>
  </si>
  <si>
    <t>SARS-CoV-2 infection in pregnancy: A systematic review and meta-analysis of clinical features and pregnancy outcomes</t>
  </si>
  <si>
    <t>Background
Perform a systematic review and meta-analysis of SARS-CoV-2 infection and pregnancy.
Methods
Databases (Medline, Embase, Clinicaltrials.gov, Cochrane Library) were searched electronically on 6th April and updated regularly until 8th June 2020. Reports of pregnant women with reverse transcription PCR (RT-PCR) confirmed COVID-19 were included. Meta-analytical proportion summaries and meta-regression analyses for key clinical outcomes are provided.
Findings
86 studies were included, 17 studies (2567 pregnancies) in the quantitative synthesis; other small case series and case reports were used to extract rarely-reported events and outcome. Most women (73.9%) were in the third trimester; 52.4% have delivered, half by caesarean section (48.3%). The proportion of Black, Asian or minority ethnic group membership (50.8%); obesity (38.2%), and chronic co-morbidities (32.5%) were high. The most commonly reported clinical symptoms were fever (63.3%), cough (71.4%) and dyspnoea (34.4%). The commonest laboratory abnormalities were raised CRP or procalcitonin (54.0%), lymphopenia (34.2%) and elevated transaminases (16.0%). Preterm birth before 37 weeks’ gestation was common (21.8%), usually medically-indicated (18.4%). Maternal intensive care unit admission was required in 7.0%, with intubation in 3.4%. Maternal mortality was uncommon (~1%). Maternal intensive care admission was higher in cohorts with higher rates of co-morbidities (beta=0.007, p&lt;0.05) and maternal age over 35 years (beta=0.007, p&lt;0.01). Maternal mortality was higher in cohorts with higher rates of antiviral drug use (beta=0.03, p&lt;0.001), likely due to residual confounding. Neonatal nasopharyngeal swab RT-PCR was positive in 1.4%.
Interpretation
The risk of iatrogenic preterm birth and caesarean delivery was increased. The available evidence is reassuring, suggesting that maternal morbidity is similar to that of women of reproductive age. Vertical transmission of the virus probably occurs, albeit in a small proportion of cases.</t>
  </si>
  <si>
    <t>https://www.sciencedirect.com/science/article/pii/S2589537020301905</t>
  </si>
  <si>
    <t>Khalil A, Kalafat E, Benlioglu C, O'Brien P, Morris E, Draycott T, Thangaratinam S, Le Doare K, Heath P, Ladhani S, von Dadelszen P, Magee LA.</t>
  </si>
  <si>
    <t>10.1016/j.eclinm.2020.100446</t>
  </si>
  <si>
    <t>86 studies</t>
  </si>
  <si>
    <t>Pediatric Airway Surgeries in COVID 19 Era</t>
  </si>
  <si>
    <t>To outline a set of recommendations on the management of pediatric cases who requiring airway surgery in the context of COVID 19 pandemic. A set of recommendations have been prepared based on National and International published scientific literature and recent updates on COVID 19. These has been implemented in our tertiary care centre. Due to the evolving nature of COVID 19 and existing knowledge gaps, these recommendations may have to be revised periodically. The incidence of COVID 19 is very low (1–5%) in the pediatric age group with relatively good prognosis. Pediatric airway surgeries should be restricted to emergency cases only. The decision of postponement of the surgical cases should be taken by the team of senior pediatric airway surgeons. Flexible laryngoscopy should be avoided. Foreign body cases should undergo a computed tomography scan to avoid diagnostic bronchoscopies. All the measures should be taken to prevent direct contact of aerosol so powered instruments should not be used unless mandatory. Protective draping method should be adopted to prevent aerosol exposure. As paediatric airway surgeries are aerosol generating procedure where the risk of contracting COVID 19 by the surgeons and support staff is very high, we suggest recommendations to prevent the contact with infected aerosol. We assure these recommendations are easy to follow and can impact good quality outcome during this pandemic crisis.</t>
  </si>
  <si>
    <t>https://link.springer.com/article/10.1007/s12070-020-01989-5</t>
  </si>
  <si>
    <t>Raman EV, Shivnani D.</t>
  </si>
  <si>
    <t>Indian J Otolaryngol Head Neck Surg</t>
  </si>
  <si>
    <t>10.1007/s12070-020-01989-5</t>
  </si>
  <si>
    <t>Exploring the causes of mild COVID-19 involvement in pediatric patients</t>
  </si>
  <si>
    <t>In December 2019, emergence of a novel coronavirus, which rapidly turned into a pandemic, posed a public health threat of global concern that has had a huge impact on the health of millions of people around the world. Existing evidence indicates relatively low incidence and mild severity of COVID-19 in children as compared to adults. Although the precise underlying reasons for such disparity remain obscure. The article provides general information about the COVID-19 and epidemiological data of the disease in children and their clinical manifestations and multisystem inflammatory syndrome in children (MIS-C). The main aim of this article is to exploring the reasons given for the mildness of the disease in pediatric patients. Several theories related to immunosenescence, vaccination and trained immunity, coinfection, ACE-2 maturation and expression, viral exposure, overall health and smoking have been proposed so far in recent literature. However, due to the newfound of this virus and lack of information about it, these reasons are not conclusive, but these points are considered as possible reasons for the low prevalence and mildness of the disease in pediatric patients.</t>
  </si>
  <si>
    <t>https://www.sciencedirect.com/science/article/pii/S2052297520300937</t>
  </si>
  <si>
    <t>Naserghandi A, Saffarpour R, Allameh SF.</t>
  </si>
  <si>
    <t>New Microbes New Infect</t>
  </si>
  <si>
    <t>10.1016/j.nmni.2020.100741</t>
  </si>
  <si>
    <t>A Model of Support for Families of Children With Autism Living in the COVID-19 Lockdown: Lessons From Italy</t>
  </si>
  <si>
    <t>Italy has been the European country most affected by the COVID-19 pandemic to date and has been in social lockdown for the longest period of time compared to other countries outside China. Almost overnight, Italian behavior analysts were faced with the challenge of setting up remotely whole-family systems aimed at maintaining adaptive skills and low levels of challenging behavior to be carried out solely by caregivers. Given these extraordinary circumstances, the protocols available from the applied behavior-analytic, parent training, and autism literature did not appear to fully meet the needs of parents having to be with their children under extreme levels of stress in a confined space with limited reinforcers for 24 hr a day, 7 days a week. To meet this unprecedented challenge, we developed a dynamic and holistic protocol that extended to the full day and that recognized the need for sustainable intervention delivered solely by parents, who were often looking after more than one child. These practices are presented in this article, together with a discussion of lessons we have learned thus far, which may be useful for behavior analysts working in other regions in which the effects of the pandemic are not yet fully realized. Although somewhat unorthodox, we include some parent comments at the end with the goal of sharing the parent perspective in real time as this pandemic unfolds across the world.</t>
  </si>
  <si>
    <t>https://link.springer.com/article/10.1007/s40617-020-00438-7</t>
  </si>
  <si>
    <t>Degli Espinosa F, Metko A, Raimondi M, Impenna M, Scognamiglio E.</t>
  </si>
  <si>
    <t>10.1007/s40617-020-00438-7</t>
  </si>
  <si>
    <t>The 2019 coronavirus disease pandemic can have an alarming impact on vaccination coverage. WHO, UNICEF and Gavi warn that at least 80 million children under the age of 1 are at risk of contracting diseases such as diphtheria, measles and polio due to the interruption of routine immunization and the temporary suspension of 93 campaigns of large-scale vaccination.
In Spain, a new healthcare scenario, which prioritizes telematics over in person, fear of contagion by going to health centers, and recommendations for physical distance and restricted mobility, reduce attendance at primary care centers. Despite recommendations established by the health authorities, vaccination coverage has decreased in all Autonomous Communities between 5% and 60%, depending on the age and type of vaccine. School vaccinations have been suspended and only vaccination of pregnant women against tetanus, diphtheria and pertussis has been maintained. The decrease has been more evident for non gratuity vaccines: the first dose of meningococcal vaccine B has decreased by 68.4% in the Valencian Community, and Andalusia has observed a 39% decrease in the total doses of this vaccine and of 18% for that of rotavirus.
The recovering of vaccinations should be planned, organized and carried out in the shortest possible time.
This article discusses some aspects of the recovery of vaccination coverage for different groups: children, adolescents and adults, and patients at risk and in special situations.</t>
  </si>
  <si>
    <t>https://www.sciencedirect.com/science/article/pii/S1576988720300352</t>
  </si>
  <si>
    <t>Moraga-Llop FA, Fern√°ndez-Prada M, Grande-Tejada AM, Mart√≠nez-Alcorta LI, Moreno-P√©rez D, P√©rez-Mart√≠n JJ.</t>
  </si>
  <si>
    <t>Vacunas</t>
  </si>
  <si>
    <t>10.1016/j.vacun.2020.07.001</t>
  </si>
  <si>
    <t>Neonatal nursing in the COVID-19 pandemic: can we improve the future?</t>
  </si>
  <si>
    <t>The current 2019 coronavirus disease (COVID-19) is the world's largest and most pervasive public health emergency in more than one hundred years. Although neonatal units have not been at the epicentre of the current health crisis, they have also been forced to adopt contingency plans with the aim of protecting hospitalised neonates, their families, and professionals. Neonatal units have been forced to alter the neonatal care framework based on promoting neurodevelopment and family-centred care.
The peak of the pandemic is falling in most countries, but COVID-19 infection is not eradicated and there is uncertainty about new outbreaks. It is time to reflect about better strategies to preserve the rights and excellence of care for newborns and their families. This column will highlight the changes that have occurred in neonatal units, and their impact on neonatal care and families. It is a time for critical reflection on nursing practice.</t>
  </si>
  <si>
    <t>https://www.sciencedirect.com/science/article/pii/S1355184120301010</t>
  </si>
  <si>
    <t>Montes MT, Herranz-Rubia N; NeNe Nursing Group.</t>
  </si>
  <si>
    <t>J Neonatal Nurs</t>
  </si>
  <si>
    <t>10.1016/j.jnn.2020.07.005</t>
  </si>
  <si>
    <t>COVID-19 in babies: Knowledge for neonatal care</t>
  </si>
  <si>
    <t>Infection is a leading cause of death worldwide in babies under one month of age who are more susceptible to sepsis due to immature host defence mechanisms. Usually, babies may become acutely unwell from infective pathogens due to specific differences in their respiratory and immune systems. However, with the COVID-19 virus, the focus of this paper, it appears that the neonatal population is not significantly affected in the same way as adults. That said, knowledge about this novel virus is rapidly emerging. Therefore, it is vital that neonatal nurses, midwives and other healthcare professionals are adequately informed and educated about the potential impact on neonatal practice. This review paper draws upon key findings and themes from a selection of recent literature to provide an overview of current knowledge on COVID-19 and the implications for care within the neonatal field. The discussion focuses on the nature of COVID-19, its pathophysiology and transmission relevant to maternal and neonatal care. This is followed by implications for practice; namely, maternal issues, the importance of human breast milk, neonatal care relating to parenting and specific management before a final review of the current World Health Organization guidance.</t>
  </si>
  <si>
    <t>https://www.sciencedirect.com/science/article/pii/S135518412030096X</t>
  </si>
  <si>
    <t>Green J, Petty J, Bromley P, Walker K, Jones L.</t>
  </si>
  <si>
    <t>10.1016/j.jnn.2020.06.005</t>
  </si>
  <si>
    <t>https://www.sciencedirect.com/science/article/pii/S1261694X20301589</t>
  </si>
  <si>
    <t>Mercier JC, Maroni A, Melki I, Meinzer U, Gaschignard J, Beyler C, Santos A.</t>
  </si>
  <si>
    <t>Arch Mal Coeur Vaiss Pratique</t>
  </si>
  <si>
    <t>10.1016/j.amcp.2020.07.005</t>
  </si>
  <si>
    <t>French</t>
  </si>
  <si>
    <t>Child Victim Services in the Time of COVID-19: New Challenges and Innovative Solutions</t>
  </si>
  <si>
    <t>The impact of COVID-19 has been felt by all facets of the criminal justice system and victim services agencies. The ability to monitor and report maltreatment has been severely limited for organizations that work with children of abuse and neglect; this is particularly troubling given that abuse and neglect are likely to rise during times of distress and turmoil. The purpose of this paper is to discuss the importance of organizations that work with children exposed to maltreatment, highlight the novel approach of Child Advocacy Services, SEGA, Inc. (CASSEGA), the sponsoring agency for Court Appointed Special Advocates (CASA) and the Ogeechee Visitation Centers, in rural southeast Georgia and how the COVID-19 pandemic has challenged this work, and develop strategies that can be put into place to alleviate these challenges for other child-serving organizations.</t>
  </si>
  <si>
    <t>https://link.springer.com/article/10.1007/s12103-020-09543-3</t>
  </si>
  <si>
    <t>Posick C, Schueths AA, Christian C, Grubb JA, Christian SE.</t>
  </si>
  <si>
    <t>10.1007/s12103-020-09543-3</t>
  </si>
  <si>
    <t>Impact of COVID-19 on the Perinatal Period Through a Biopsychosocial Systemic Framework</t>
  </si>
  <si>
    <t>The perinatal period involves major developmental transitions which can be conceptualized through a biopsychosocial (BPS; Engel in Science 196:129–136, 1977, 10.1126/science.847460, in The American Journal of Psychiatry 137:535–544, 1980, 10.1176/ajp.137.5.535), systemic (von Bertalanffy, General system theory: Foundations, development, applications, George Braziller, New York, 1968) framework. Thus, no one domain of health in the perinatal period can be understood without exploring how the other domains are both impacted by and impacting the others. As a result of COVID-19, popular media is paying special attention to the biomedical domain of women in the perinatal period as it relates to health outcomes and changes in perinatal healthcare policies; however, considerably less attention is being paid to the other BPS health domains and systemic impacts. This paper will outline U.S. changes in healthcare as a result of the COVID-19 pandemic for individuals, couples, and families within the perinatal period (i.e., family planning and conception, prenatal, labor and delivery, and postpartum) and explore the unique psychosocial, systemic impacts. Recommendations for care, including telehealth and virtual support options, and future directions for research will be provided.</t>
  </si>
  <si>
    <t>https://www.ncbi.nlm.nih.gov/pmc/articles/PMC7371792/</t>
  </si>
  <si>
    <t>Diamond RM, Brown KS, Miranda J.</t>
  </si>
  <si>
    <t>Contemp Fam Ther</t>
  </si>
  <si>
    <t>10.1007/s10591-020-09544-8</t>
  </si>
  <si>
    <t>Parental Burnout and Child Maltreatment During the COVID-19 Pandemic</t>
  </si>
  <si>
    <t>The novel coronavirus (COVID-19) has spread across the United States, resulting in significant changes in almost all aspects daily life. These changes place parents at increased risk for parental burnout. Parental burnout is a chronic condition resulting from high levels of parenting-related stress due to a mismatch between the demands of parenting and the resources available for parents to meet those demands. Research on parental burnout has suggested that parents who experience burnout are more likely to engage in child abuse and neglect, placing children at risk for detrimental short- and long-term outcomes. The purpose of this paper is to review the concept of parental burnout, discuss parental burnout in the context of the current COVID-19 pandemic, and focus specifically on the effects of child maltreatment. Implications for practitioners will be discussed.</t>
  </si>
  <si>
    <t>https://link.springer.com/article/10.1007/s10896-020-00172-2</t>
  </si>
  <si>
    <t>Griffith AK.</t>
  </si>
  <si>
    <t>J Fam Violence</t>
  </si>
  <si>
    <t>10.1007/s10896-020-00172-2</t>
  </si>
  <si>
    <t>Vaccination schedule for infants and COVID-19</t>
  </si>
  <si>
    <t>https://www.ncbi.nlm.nih.gov/pmc/articles/PMC7245218/</t>
  </si>
  <si>
    <t>Bull Acad Natl Med</t>
  </si>
  <si>
    <t>10.1016/j.banm.2020.05.078</t>
  </si>
  <si>
    <t>COVID-19 and child and youth psychiatry</t>
  </si>
  <si>
    <t>https://www.ncbi.nlm.nih.gov/pmc/articles/PMC7234791/</t>
  </si>
  <si>
    <t>10.1016/j.banm.2020.05.054</t>
  </si>
  <si>
    <t>Potentials of Telerehabilitation for Families of Children With Special Health Care Needs During the Coronavirus Disease 2019 Emergency</t>
  </si>
  <si>
    <t>https://jamanetwork.com/journals/jamapediatrics/fullarticle/2769776</t>
  </si>
  <si>
    <t>Provenzi L, Borgatti R.</t>
  </si>
  <si>
    <t>10.1001/jamapediatrics.2020.2351</t>
  </si>
  <si>
    <t>A Surveillance System for the Maternal and Child Health (MCH) Population During the COVID-19 Pandemic</t>
  </si>
  <si>
    <t>Severe Acute Respiratory Syndrome Coronavirus 2 (SARS-CoV-2), the causative agent for coronavirus disease 2019 (COVID-19), and its ensuing mitigation measures have negatively affected the Maternal and Child Health (MCH) population. There is currently no surveillance system established to enhance our understanding of SARS-CoV-2 transmission to guide policy decision making to protect the MCH population in this pandemic. Based on reports of community and household spread of this novel infection, we present an approach to a robust family-centered surveillance system for the MCH population. The surveillance system encapsulates data at the individual and community levels to inform stakeholders, policy makers, health officials and the general public about SARS-CoV-2 transmission dynamics within the MCH population.</t>
  </si>
  <si>
    <t>https://www.mchandaids.org/index.php/IJMA/article/view/411</t>
  </si>
  <si>
    <t>Ajewole VB, Ngujede AE, Oduguwa E, Dongarwar D, Kaur M, Knight C, Jackson M, Nguyen U, Roshan T, Simpson J, Vouffo I, Olaleye OA, Salihu HM.</t>
  </si>
  <si>
    <t>Int J MCH AIDS</t>
  </si>
  <si>
    <t>10.21106/ijma.411</t>
  </si>
  <si>
    <t>Proposal for the management of COVID-19-associated coagulopathy in children</t>
  </si>
  <si>
    <t>SARS-CoV-2 infection (COVID-19) has become a pandemic with a high case fatality rate that mainly affects adults. Most severely ill adult patients develop a coagulopathy that was not described until recently, and which is currently considered a main cause of death. Everything indicates that a similar phenomenon also occurs in children with COVID-19. Anticoagulant treatment has become one of the therapeutic foundations for this infection; however, its implementation in children can be difficult since, until recently, it was not considered in the pediatric population. Evidence regarding the use of anticoagulants in COVID-19 is rapidly generated, changes constantly, it is often difficult to interpret, and can be contradictory. After an extensive review of the published literature, a proposal was generated that offers suggestions for anticoagulant treatment, considering available resources in Mexico.
KEY WORDS: COVID-19. Coagulopathy. Pediatric population. Venous thromboembolic disease. Anticoagulants.</t>
  </si>
  <si>
    <t>http://www.gacetamedicademexico.com/frame_eng.php?id=450</t>
  </si>
  <si>
    <t>Gac Med Mex</t>
  </si>
  <si>
    <t>10.24875/GMM.20000418</t>
  </si>
  <si>
    <t>COVID-19 apocalypse for children: Predictable, preventable?</t>
  </si>
  <si>
    <t>https://onlinelibrary.wiley.com/doi/full/10.1111/jpc.15039</t>
  </si>
  <si>
    <t>Kilham HA.</t>
  </si>
  <si>
    <t>J Paediatr Child Health</t>
  </si>
  <si>
    <t>10.1111/jpc.15039</t>
  </si>
  <si>
    <t>Practitioner Review: Health Anxiety in Children and Young People in the Context of the COVID-19 Pandemic</t>
  </si>
  <si>
    <t>Background: Health-related fear is a normal and common response in the face of the global pandemic of COVID-19. Children and young people are frequently being exposed to messages about the threat to health, including from the media and authorities. Whilst for most, their anxiety will be proportionate to the threat, for some, existing preoccupation with physical symptoms and illness will become more problematic. There is a growing body of evidence that health anxiety may occur in childhood, however much of the literature is taken from research using adult samples.
Aims: This practitioner review aims to give an overview of the assessment and treatment of health-related worries in children and young people in the context of the COVID-19 pandemic. This review is based on the limited existing evidence in this population and the more substantial evidence base for treating health anxiety in adults. We consider the adaptations needed to ensure such interventions are developmentally appropriate.
Keywords: Adolescent; Child; Covid-19 Pandemic; Health Anxiety; Review.</t>
  </si>
  <si>
    <t>https://www.cambridge.org/core/journals/behavioural-and-cognitive-psychotherapy/article/practitioner-review-health-anxiety-in-children-and-young-people-in-the-context-of-the-covid19-pandemic/DB817D13FE02A528B34E4874F91B987A</t>
  </si>
  <si>
    <t>Haig-Ferguson A, Cooper K, Cartwright E, Loades ME, Daniels J.</t>
  </si>
  <si>
    <t>Behav Cogn Psychother</t>
  </si>
  <si>
    <t>10.1017/S1352465820000636</t>
  </si>
  <si>
    <t>Managing the post-COVID-19 pediatric surgical surge - Opportunities and challenges</t>
  </si>
  <si>
    <t>https://www.sciencedirect.com/science/article/pii/S0952818020312496?via%3Dihub</t>
  </si>
  <si>
    <t>Christensen R, Haydar B, Malviya S.</t>
  </si>
  <si>
    <t>J Clin Anesth</t>
  </si>
  <si>
    <t>10.1016/j.jclinane.2020.110016</t>
  </si>
  <si>
    <t>Child safety, protection, and safeguarding in the time of COVID-19 in Great Britain: Proposing a conceptual framework</t>
  </si>
  <si>
    <t>Background
Great Britain has the highest coronavirus death rate in Europe. While the pandemic clearly poses a risk to the lives and wellbeing of vulnerable groups, necessary public health measures taken to delay or limit the spread of the virus have led to distinctive challenges for prevention, family support, court processes, placement and alternative care. The pandemic has also come about at a time when statutory changes to partnerships have led to a reduction in the importance of educational professional representation in the new formulation in England and Wales.
Objectives
In this discussion paper, we propose a novel and pragmatic conceptual framework during this challenging time.
Participants
We consulted with 8 education professionals and 4 field-based student social workers.
Setting
Bodies responsible for safeguarding have been working quickly to develop new approaches to fulfilling their responsibilities, for example through online home visits and case conferences. However, some communities have been highlighted as experiencing particular challenges because of the pandemic and its impacts. Protection of vulnerable children is increasingly dependent on individualised - and often pathologising - practice with a lack of emphasis on the importance of the social. Holistic consideration of the child is side-lined.
Results
Our framework comprises two phases: pandemic and aspirational.
Conclusion
The framework illuminates the importance of interconnected sectors and multi-agency working, the need for resilient and adaptable support systems, and the need to promote the importance of children’s rights and voices to be heard above the noise of the pandemic.
Keywords
SafeguardingChildCOVID-19FrameworkEducationSocial careDigital</t>
  </si>
  <si>
    <t>https://www.sciencedirect.com/science/article/pii/S0145213420303239</t>
  </si>
  <si>
    <t>Levine DT, Morton J, O'Reilly M.</t>
  </si>
  <si>
    <t>10.1016/j.chiabu.2020.104668</t>
  </si>
  <si>
    <t>Pediatric Asthma Healthcare Utilization, Viral Testing, and Air Pollution Changes during the COVID-19 Pandemic</t>
  </si>
  <si>
    <t>Background
The COVID-19 pandemic caused dramatic changes in daily routines and healthcare utilization and delivery patterns in the United States. Understanding the influence of these changes and associated public health interventions on asthma care is important to determine effects on patient outcomes and identify measures that will ensure optimal future healthcare delivery.
Objective
We sought to identify changes in pediatric asthma-related healthcare utilization, respiratory viral testing, and air pollution during the COVID-19 pandemic.
Methods
For the time period Jan 17-May 17, 2015-2020, asthma-related encounters and weekly summaries of respiratory viral testing data were extracted from Children’s Hospital of Philadelphia (CHOP) electronic health records, and pollution data for four criteria air pollutants were extracted from AirNow. Changes in encounter characteristics, viral testing patterns, and air pollution before and after Mar 17, 2020, the date public health interventions to limit viral transmission were enacted in Philadelphia, were assessed and compared to data from 2015-2019 as a historical reference.
Results
After Mar 17, 2020, in-person asthma encounters decreased by 87% (outpatient) and 84% (emergency + inpatient). Video telemedicine, which was not previously available, became the most highly utilized asthma encounter modality (61% of all visits), and telephone encounters increased by 19%. Concurrently, asthma-related systemic steroid prescriptions and frequency of rhinovirus test positivity decreased, while air pollution levels did not substantially change, compared to historical trends.
Conclusion
The COVID-19 pandemic in Philadelphia was accompanied by changes in pediatric asthma healthcare delivery patterns, including reduced admissions and systemic steroid prescriptions. Reduced rhinovirus infections may have contributed to these patterns.</t>
  </si>
  <si>
    <t>https://www.jaci-inpractice.org/article/S2213-2198(20)30824-2/abstract</t>
  </si>
  <si>
    <t>Taquechel K, Diwadkar AR, Sayed S, Dudley JW, Grundmeier RW, Kenyon CC, Henrickson SE, Himes BE, Hill DA.</t>
  </si>
  <si>
    <t>J Allergy Clin Immunol Pract</t>
  </si>
  <si>
    <t>10.1016/j.jaip.2020.07.057</t>
  </si>
  <si>
    <t>The impact of the COVID-19 lockdown on antenatal mental health in Greece</t>
  </si>
  <si>
    <t>https://onlinelibrary.wiley.com/doi/abs/10.1111/pcn.13135</t>
  </si>
  <si>
    <t>Dagklis T, Tsakiridis I, Mamopoulos A, Athanasiadis A, Pearson R, Papazisis G.</t>
  </si>
  <si>
    <t>Psychiatry Clin Neurosci</t>
  </si>
  <si>
    <t>10.1111/pcn.13135</t>
  </si>
  <si>
    <t>269 pregnant women</t>
  </si>
  <si>
    <t>A Novel Pediatric Multisystem Inflammatory Syndrome During the COVID-19 Pandemic</t>
  </si>
  <si>
    <t>In late March and early April, New York City was an epicenter of the COVID-19 pandemic. Citizens were ordered to stay at home to flatten the curve. The adult population was affected with a severe respiratory illness as well as acute kidney injury, cardiomyopathy, arrhythmia, and thromboembolism. Although children were not affected in the same manner, weeks after the peak, reports from other countries emerged about cases of pediatric patients presenting with a novel inflammatory syndrome. We present 4 patients along with their emergency department course, so providers will have a better understanding of the identification and workup of these patients. Currently, it is unclear when this inflammatory syndrome develops in respect to a COVID-19 infection. The clinical features of this syndrome seem to overlap between Kawasaki disease, toxic shock syndrome, and myocarditis. All patients presenting to our emergency department had fever, variable rash, abdominal pain, vomiting, and/or diarrhea. Patients remained persistently tachycardic and febrile despite being given proper doses of antipyretics. Severity of presentations varied among the 4 cases. All 4 patients were found to have antibodies to COVID-19. All patients required admission, but 2 required the pediatric intensive care unit for cardiac and/or respiratory support or closer monitoring. Upon follow-up on our patients, it seems that most patients are recovering with treatment, and overall, there is a low reported mortality rate.</t>
  </si>
  <si>
    <t>https://journals.lww.com/pec-online/Abstract/9000/A_Novel_Pediatric_Multisystem_Inflammatory.97823.aspx</t>
  </si>
  <si>
    <t>Del Greco G, Brady K, Clark B, Park H.</t>
  </si>
  <si>
    <t>Pediatr Emerg Care</t>
  </si>
  <si>
    <t>10.1097/PEC.0000000000002229</t>
  </si>
  <si>
    <t>4 children and adolescents (including 1 child under age 5 years)</t>
  </si>
  <si>
    <t>Impact of COVID-19 on the Pattern of Access to a Pediatric Emergency Department in the Lombardy Region, Italy</t>
  </si>
  <si>
    <t>https://journals.lww.com/pec-online/Citation/9000/Impact_of_COVID_19_on_the_Pattern_of_Access_to_a.97822.aspx</t>
  </si>
  <si>
    <t>Clavenna A, Nardelli S, Sala D, Fontana M, Biondi A, Bonati M.</t>
  </si>
  <si>
    <t>10.1097/PEC.0000000000002232</t>
  </si>
  <si>
    <t>Changing Outdated Methadone Regulations That Harm Pregnant Patients</t>
  </si>
  <si>
    <t>Methadone regulations have changed minimally since 1974, despite advances in the understanding of the nature of opioid use disorder (OUD) and the role of medications in its treatment. At that time, most patients with OUD were considered to have anti-social personality disorders and the regulations aimed to exert maximal control over medication access. Six- or seven-day clinic attendance is required for months, regardless of distance, or childcare and other social responsibilities. Take home medications are not allowed unless rigid and formulaic conditions are met. Although addiction medicine has rejected the “criminal” paradigm in favor of OUD as a treatable medical disorder, methadone regulations have not kept pace with the science.
Pregnancy is characterized by an ultra-rapid metabolic state, but regulations prevent the use of daily divided doses of methadone to maintain stability. This results in repeated episodes of maternal/fetal opioid withdrawal, as well as other fetal physiologic abnormalities. Interference with dose regimen adjustments prevents optimal outcomes.
Further, methadone clinics are mostly urban, leaving patients in rural areas without access. This led to excessive morbidity and mortality when the opioid crisis hit. The response of merely expanding capacity in overcrowded urban clinics created a contagion menace when Covid-19 arrived. Pregnant women (and parents with children) were forced to negotiate dosing in dangerous conditions.
A revised methadone system must provide treatment that is local, flexible, and limited in size to manage viral contagion risks. This regulatory change can most easily be started by changing regulations that adversely affect pregnant women.</t>
  </si>
  <si>
    <t>https://journals.lww.com/journaladdictionmedicine/Abstract/9000/Changing_Outdated_Methadone_Regulations_That_Harm.99180.aspx</t>
  </si>
  <si>
    <t>McCarthy JJ, Jones HE, Terplan M, Rudolf VP, von Klimo MC.</t>
  </si>
  <si>
    <t>J Addict Med</t>
  </si>
  <si>
    <t>10.1097/ADM.0000000000000720</t>
  </si>
  <si>
    <t>Severe Acute Respiratory Syndrome Coronavirus 2 (SARS-CoV-2) Vertical Transmission in Neonates Born to Mothers With Coronavirus Disease 2019 (COVID-19) Pneumonia</t>
  </si>
  <si>
    <t>https://journals.lww.com/greenjournal/Citation/2020/09000/Severe_Acute_Respiratory_Syndrome_Coronavirus_2.30.aspx</t>
  </si>
  <si>
    <t>Malhotra Y, Rossberg MC, Bajaj K, Shtern A, Moore RM.</t>
  </si>
  <si>
    <t>Obstet Gynecol</t>
  </si>
  <si>
    <t>10.1097/AOG.0000000000004073</t>
  </si>
  <si>
    <t>Severe Acute Respiratory Syndrome Coronavirus 2 (SARS-CoV-2) Environmental Contamination and Childbirth</t>
  </si>
  <si>
    <t>https://journals.lww.com/greenjournal/Citation/9000/Severe_Acute_Respiratory_Syndrome_Coronavirus_2.97258.aspx</t>
  </si>
  <si>
    <t>Hermesch AC, Horve PF, Edelman A, Dietz L, Constant D, Fretz M, Messer WB, Martindale R, Van Den Wymelenberg K.</t>
  </si>
  <si>
    <t>10.1097/AOG.0000000000004112</t>
  </si>
  <si>
    <t>Environmental samples associated with 4 births</t>
  </si>
  <si>
    <t>Neonatal and Children's Immune System and COVID-19: Biased Immune Tolerance versus Resistance Strategy</t>
  </si>
  <si>
    <t>The recent outbreak of COVID-19 has emerged as a major global health concern. Although susceptible to infection, recent evidence indicates mostly asymptomatic or mild presentation of the disease in infants, children, and adolescents. Similar observations were made for acute respiratory infections caused by other coronaviruses (severe acute respiratory syndrome and Middle East respiratory syndrome). These observations suggest that the immune system behaves differently in children than adults. Recent developments in the field demonstrated fundamental differences in the neonatal immune system as compared with adults, whereby infants respond to microorganisms through biased immune tolerance rather than resistance strategies. Similarly, more frequent/recent vaccinations in children and younger populations may result in trained immunity. Therefore, the physiological abundance of certain immunosuppressive cells, a tightly regulated immune system, and/or exposure to attenuated vaccines may enhance trained immunity to limit excessive immune reaction to COVID-19 in the young.</t>
  </si>
  <si>
    <t>https://www.jimmunol.org/content/early/2020/08/20/jimmunol.2000710</t>
  </si>
  <si>
    <t>Elahi S.</t>
  </si>
  <si>
    <t>J Immunol</t>
  </si>
  <si>
    <t>10.4049/jimmunol.2000710</t>
  </si>
  <si>
    <t>A review of newborn outcomes during the COVID-19 pandemic</t>
  </si>
  <si>
    <t>As the COVID-19 pandemic continues to spread worldwide, it is crucial that we determine populations that are at-risk and develop appropriate clinical care policies to protect them. While several respiratory illnesses are known to seriously impact pregnant women and newborns, preliminary data on the novel SARS-CoV-2 Coronavirus suggest that these groups are no more at-risk than the general population. Here, we review the available literature on newborns born to infected mothers and show that newborns of mothers with positive/suspected SARS-CoV-2 infection rarely acquire the disease or show adverse clinical outcomes. With this evidence in mind, it appears that strict postnatal care policies, including separating mothers and newborns, discouraging breastfeeding, and performing early bathing, may be more likely to adversely impact newborns than they are to reduce the low risk of maternal transmission of SARS-CoV-2 or the even lower risk of severe COVID-19 disease in otherwise healthy newborns.</t>
  </si>
  <si>
    <t>https://www.sciencedirect.com/science/article/pii/S0146000520300690</t>
  </si>
  <si>
    <t>Kyle MH, Glassman ME, Khan A, Fern√°ndez CR, Hanft E, Emeruwa UN, Scripps T, Walzer L, Liao GV, Saslaw M, Rubenstein D, Hirsch DS, Keown MK, Stephens A, Mollicone I, Bence ML, Gupta A, Sultan S, Sibblies C, Whittier S, Abreu W, Akita F, Penn A, Orange JS, Saiman L, Welch MG, Gyamfi-Bannerman C, Stockwell MS, Dumitriu D.</t>
  </si>
  <si>
    <t>10.1016/j.semperi.2020.151286</t>
  </si>
  <si>
    <t>Neurological involvement associated with COVID-19 infection in children</t>
  </si>
  <si>
    <t>https://www.jns-journal.com/article/S0022-510X(20)30433-0/fulltext</t>
  </si>
  <si>
    <t>Chen TH.</t>
  </si>
  <si>
    <t>J Neurol Sci</t>
  </si>
  <si>
    <t>10.1016/j.jns.2020.117096</t>
  </si>
  <si>
    <t>Preventing Toxic Childhood Stress in the COVID Era: A Role for Telemedicine</t>
  </si>
  <si>
    <t>The coronavirus pandemic has resulted in unprecedented stress for families and children. Curve-flattening measures have disrupted the relational networks of millions. Stress in the absence of protective relationships can quickly become toxic, harming mental and physical health. If toxic stress is characterized by an absence of protective relationships, telemedicine may have a role in collective prevention efforts by enabling and preserving patient-provider continuity. Through virtual visits and check-ins, trusted health care providers can serve as a source of emotional support and psychosocial buffering for families under stress. By leveraging technology to deliver care remotely, telemedicine lets patients and providers connect, relate, and engage. Connection enables the conveyance of compassion and empathy. Telemedicine may thus serve as an important conduit for fostering protective relationships, buffering toxic stressors, and promoting safety and healing. Telemedicine will not resolve the needs created by the pandemic, but it may be one component for addressing them.</t>
  </si>
  <si>
    <t>https://www.liebertpub.com/doi/full/10.1089/tmj.2020.0280</t>
  </si>
  <si>
    <t>Bottino CJ.</t>
  </si>
  <si>
    <t>Telemed J E Health</t>
  </si>
  <si>
    <t>10.1089/tmj.2020.0280</t>
  </si>
  <si>
    <t>Supporting Intimate Partner Violence Survivors and Their Children During the COVID-19 Pandemic</t>
  </si>
  <si>
    <t>https://pediatrics.aappublications.org/content/early/2020/08/18/peds.2020-1276.long</t>
  </si>
  <si>
    <t>Ragavan MI, Garcia R, Berger RP, Miller E.</t>
  </si>
  <si>
    <t>Pediatrics</t>
  </si>
  <si>
    <t>10.1542/peds.2020-1276</t>
  </si>
  <si>
    <t>Impact of the societal response to COVID-19 on access to healthcare for non-COVID-19 health issues in slum communities of Bangladesh, Kenya, Nigeria and Pakistan: results of pre-COVID and COVID-19 lockdown stakeholder engagements</t>
  </si>
  <si>
    <t>Introduction With COVID-19, there is urgency for policymakers to understand and respond to the health needs of slum communities. Lockdowns for pandemic control have health, social and economic consequences. We consider access to healthcare before and during COVID-19 with those working and living in slum communities.
Methods In seven slums in Bangladesh, Kenya, Nigeria and Pakistan, we explored stakeholder perspectives and experiences of healthcare access for non-COVID-19 conditions in two periods: pre-COVID-19 and during COVID-19 lockdowns.
Results Between March 2018 and May 2020, we engaged with 860 community leaders, residents, health workers and local authority representatives. Perceived common illnesses in all sites included respiratory, gastric, waterborne and mosquitoborne illnesses and hypertension. Pre-COVID, stakeholders described various preventive, diagnostic and treatment services, including well-used antenatal and immunisation programmes and some screening for hypertension, tuberculosis, HIV and vectorborne disease. In all sites, pharmacists and patent medicine vendors were key providers of treatment and advice for minor illnesses. Mental health services and those addressing gender-based violence were perceived to be limited or unavailable. With COVID-19, a reduction in access to healthcare services was reported in all sites, including preventive services. Cost of healthcare increased while household income reduced. Residents had difficulty reaching healthcare facilities. Fear of being diagnosed with COVID-19 discouraged healthcare seeking. Alleviators included provision of healthcare by phone, pharmacists/drug vendors extending credit and residents receiving philanthropic or government support; these were inconsistent and inadequate.
Conclusion Slum residents’ ability to seek healthcare for non-COVID-19 conditions has been reduced during lockdowns. To encourage healthcare seeking, clear communication is needed about what is available and whether infection control is in place. Policymakers need to ensure that costs do not escalate and unfairly disadvantage slum communities. Remote consulting to reduce face-to-face contact and provision of mental health and gender-based violence services should be considered.</t>
  </si>
  <si>
    <t>https://gh.bmj.com/content/5/8/e003042.long</t>
  </si>
  <si>
    <t>Qualitative study</t>
  </si>
  <si>
    <t>Ahmed SAKS, Ajisola M, Azeem K, Bakibinga P, Chen YF, Choudhury NN, Fayehun O, Griffiths F, Harris B, Kibe P, Lilford RJ, Omigbodun A, Rizvi N, Sartori J, Smith S, Watson SI, Wilson R, Yeboah G, Aujla N, Azam SI, Diggle PJ, Gill P, Iqbal R, Kabaria C, Kisia L, Kyobutungi C, Madan JJ, Mberu B, Mohamed SF, Nazish A, Odubanjo O, Osuh ME, Owoaje E, Oyebode O, Porto de Albuquerque J, Rahman O, Tabani K, Taiwo OJ, Tregonning G, Uthman OA, Yusuf R; Improving Health in Slums Collaborative.</t>
  </si>
  <si>
    <t>10.1136/bmjgh-2020-003042</t>
  </si>
  <si>
    <t>860 stakeholders in 4 countries</t>
  </si>
  <si>
    <t>Care of the COVID-19 exposed complex newborn infant</t>
  </si>
  <si>
    <t>As we confront COVID-19, the global public health emergency of our times, new knowledge is emerging that, combined with information from prior epidemics, can provide insights on how to manage this threat in specific patient populations. Severe Acute Respiratory Syndrome (SARS) and Middle East Respiratory Syndrome (MERS), both caused by coronaviruses, caused serious respiratory illness in pregnant women that resulted in adverse perinatal outcomes. Thus far, COVID-19 appears to follow a mild course in the vast majority of pregnant women. A significant proportion of pregnant women appear to be asymptomatic carriers of SARS-CoV-2. However, there is limited information on how COVID-19 impacts the fetus and whether vertical transmission occurs. While these knowledge gaps are addressed, it is important to recognize the highly efficient transmission characteristics of SARS-C0V-2 and its potential for causing serious disease in vulnerable individuals, including health care workers. This review provides perspectives from a single center in New York City, the epicenter of the pandemic within the United States. It offers an overview of the preparations required for deliveries of newborns of mothers with COVID-19 and the management of neonates with particular emphasis on those born with complex issues.</t>
  </si>
  <si>
    <t>https://www.sciencedirect.com/science/article/pii/S0146000520300653?via%3Dihub</t>
  </si>
  <si>
    <t>Krishnamurthy G, Sahni R, Leone T, Kim F, Brooks MC, Morales SV, Koziakova A, Mills C, Capaci CP, Penn A.</t>
  </si>
  <si>
    <t>10.1016/j.semperi.2020.151282</t>
  </si>
  <si>
    <t>Three waves of the COVID-19 pandemic</t>
  </si>
  <si>
    <t>https://pmj.bmj.com/content/early/2020/08/17/postgradmedj-2020-138564</t>
  </si>
  <si>
    <t>Fisayo T, Tsukagoshi S.</t>
  </si>
  <si>
    <t>Postgrad Med J</t>
  </si>
  <si>
    <t>10.1136/postgradmedj-2020-138564</t>
  </si>
  <si>
    <t>Including Children with Developmental Disabilities in the Equation During this COVID-19 Pandemic</t>
  </si>
  <si>
    <t>Amidst the ongoing novel Coronavirus disease pandemic, children with developmental disabilities warrant specific attention to minimise having disproportionate consequences. These children are especially vulnerable to the effects of the pandemic due to (1) Greater healthcare needs, (2) Dependency on community-based services and (3) Mental health concerns. Healthcare professionals, public health systems and the society needs to come together to advocate for these children by optimising access to healthcare and community intervention services, promoting mental well-being and caregiver welfare. The consequences of missed present-day opportunities might only be evident in the years to come in these children. Hence, despite the prolonged pandemic, with consequent limitations in availability of resources, children with developmental disabilities should continue to be supported.</t>
  </si>
  <si>
    <t>https://link.springer.com/article/10.1007/s10803-020-04670-6</t>
  </si>
  <si>
    <t>Aishworiya R, Kang YQ.</t>
  </si>
  <si>
    <t>J Autism Dev Disord</t>
  </si>
  <si>
    <t>10.1007/s10803-020-04670-6</t>
  </si>
  <si>
    <t>Psychological responses and lifestyle changes among pregnant women with respect to the early stages of COVID-19 pandemic</t>
  </si>
  <si>
    <t>Objectives:
The COVID-19 pandemic has caused a profound impact on health and well-being of populations. However, there are limited studies that have investigated the psychological aspects of vulnerable groups including pregnant women amid the COVID-19 pandemic. Therefore, we aimed to assess the psychological impact of the COVID-19 pandemic among Chinese pregnant women from February 2020 until March 2020.
Methods:
Our study was conducted using a modified validated online questionnaire comprising of sociodemographic, the Impact of Event Scale (IES), attitude and mental health-related questions towards COVID-19.
Results:
A total of 560 women were included. The overall mean age and IES of women was 25.8 ± 2.7 years and 31.4 ± 13.7. Moreover, 67.1% of them had IES ⩾26. Psychological impact seemed to be more severe in women in second trimester of pregnancy (the highest IES) (p = .016). There was a significant association between trimesters of pregnancy and some indicators of negative health impacts (including increased stress from work, increased stress from home, feeling apprehensive and helpless during the early stages of the COVID-19 pandemic) (all p &lt; .05).
Conclusions:
Our results reported moderate-to-severe stressful impact among Chinese pregnant women. We recommend that appropriate measures should be taken to address the maternal mental health issues.</t>
  </si>
  <si>
    <t>https://journals.sagepub.com/doi/full/10.1177/0020764020952116</t>
  </si>
  <si>
    <t>Zhang Y, Ma ZF.</t>
  </si>
  <si>
    <t>Int J Soc Psychiatry</t>
  </si>
  <si>
    <t>10.1177/0020764020952116</t>
  </si>
  <si>
    <t>560 pregnant women</t>
  </si>
  <si>
    <t>Practical recommendations in the obstetrical patient with a COVID-19 infection</t>
  </si>
  <si>
    <t>COVID-19 infection also affects obstetric patients. Regular obstetric care has continued despite the pandemic. Case series of obstetric patients have been published. Neuroaxial techniques appear to be safe and it is important to obtain the highest possible rate of success of the blocks before a cesarean section. For this reason, it is recommended that the blocks be carried out by senior anesthesiologists. The protection and safety of professionals is a key point and in case of general anesthesia, so it is also recommended to call to the most expert anesthesiologist. Seriously ill patients should be recognized quickly and early, in order to provide them with the appropriate treatment as soon as possible. Susceptibility to thrombosis makes prophylactic anticoagulation a priority.</t>
  </si>
  <si>
    <t>https://www.sciencedirect.com/science/article/pii/S0034935620301754</t>
  </si>
  <si>
    <t>Guasch E, Brogly N, Manrique S.</t>
  </si>
  <si>
    <t>Rev Esp Anestesiol Reanim</t>
  </si>
  <si>
    <t>10.1016/j.redar.2020.06.009</t>
  </si>
  <si>
    <t>Consolidation of obstetric services in a public health emergency</t>
  </si>
  <si>
    <t>Though much of routine healthcare pauses in a public health emergency, childbirth continues uninterrupted. Crises like COVID-19 put incredible strains on healthcare systems and require strategic planning, flexible adaptability, clear communication, and judicious resource allocation. Experiences from obstetric units affected by COVID-19 highlight the importance of developing new teams and workflows to ensure patient and healthcare worker safety. Additionally, adapting a strategy that combines units and staff from different areas and hospitals can allow for synergistic opportunities to provision care appropriately to manage a structure and workforce at maximum capacity.</t>
  </si>
  <si>
    <t>https://www.sciencedirect.com/science/article/pii/S0146000520300641</t>
  </si>
  <si>
    <t>Campbell KH, Pettker CM, Goffman D.</t>
  </si>
  <si>
    <t>10.1016/j.semperi.2020.151281</t>
  </si>
  <si>
    <t>COVID-19 and remdesivir in pediatric patients: the invisible part of the iceberg</t>
  </si>
  <si>
    <t>https://www.nature.com/articles/s41390-020-01109-7</t>
  </si>
  <si>
    <t>Yal√ßƒ±n N, Demirkan K.</t>
  </si>
  <si>
    <t>Pediatr Res</t>
  </si>
  <si>
    <t>10.1038/s41390-020-01109-7</t>
  </si>
  <si>
    <t>From Other Journals: A Review of Recent Articles in Pediatric Cardiology</t>
  </si>
  <si>
    <t>In this review, we provide a brief description of recently published articles addressing topics relevant to pediatric cardiologists. Our aim is to provide a summary of the latest articles published recently in other journals in our field. The articles address (1) cardiac resynchronization in children with symptomatic ventricular dysfunction and dyssynchrony which seems to result in higher transplant-free survival, (2) outcomes of aortic leaflet reconstruction including Ozaki procedure to repair aortic valve disease in adolescents, (3) meta-analysis for risk factors of ventricular tachycardia and death after repaired tetralogy of Fallot which reiterates the known risk factors and showed that the severity of pulmonary regurgitation is not in itself associated with outcomes although the ventricular response to regurgitation (dilation and dysfunction) is, (4) preschool promotion of healthy life style did not associate with sustained effect when evaluated later in childhood although repeated intervention seems to have a dose-related effect to promote healthy life style, (5) the lack of beneficial effects of angiotensin-converting enzyme inhibitors in the interstage period, and (6) a new phenomenon of acute heart failure and multisystem inflammatory syndrome in children temporarily related to the COVID-19 pandemic.</t>
  </si>
  <si>
    <t>https://link.springer.com/article/10.1007/s00246-020-02438-4</t>
  </si>
  <si>
    <t>Alsaied T.</t>
  </si>
  <si>
    <t>Pediatr Cardiol</t>
  </si>
  <si>
    <t>10.1007/s00246-020-02438-4</t>
  </si>
  <si>
    <t>Editorial Comment on "Imaging Findings in Multisystem Inflammatory Syndrome in Children (MIS-C) Associated with COVID-19"</t>
  </si>
  <si>
    <t>https://www.ajronline.org/doi/10.2214/AJR.20.24423?mobileUi=0</t>
  </si>
  <si>
    <t>Flors Blasco L.</t>
  </si>
  <si>
    <t>AJR Am J Roentgenol</t>
  </si>
  <si>
    <t>10.2214/AJR.20.24423</t>
  </si>
  <si>
    <t>Editorial: How in the world are we handling COVID-19?</t>
  </si>
  <si>
    <t>https://acamh.onlinelibrary.wiley.com/doi/10.1111/camh.12417</t>
  </si>
  <si>
    <t>Dubicka B, Carlson G.</t>
  </si>
  <si>
    <t>10.1111/camh.12417</t>
  </si>
  <si>
    <t>Debate: Recognising and responding to the mental health needs of young people in the era of COVID-19</t>
  </si>
  <si>
    <t>The COVID‐19 pandemic is a ‘perfect storm’ for the mental health of young people, because of exposure to known risk factors for psychopathology and lack of support from the infrastructures that are normally in place to ensure safety and provide support. However, it is yet unclear if this ‘perfect storm’ will flood the Child &amp; Adolescent Mental Health Services. The early, normative emotional responses observed may not lead to enduring psychopathology in most young people. Nevertheless, a minority of young people may show complex presentations, particularly in relation to bereavement. As epidemiology and clinical practice will reveal the actual needs of young people, the hope is that we will find the focus and determination to build new solutions to promote young people’s mental health.</t>
  </si>
  <si>
    <t>https://acamh.onlinelibrary.wiley.com/doi/full/10.1111/camh.12414</t>
  </si>
  <si>
    <t>Danese A, Smith P.</t>
  </si>
  <si>
    <t>10.1111/camh.12414</t>
  </si>
  <si>
    <t>Re: clinical characteristics and radiological features of children infected with the 2019 novel coronavirus</t>
  </si>
  <si>
    <t>https://www.clinicalradiologyonline.net/article/S0009-9260(20)30299-3/fulltext</t>
  </si>
  <si>
    <t>Low S, Oates A, Patel H, Mcguirk S, Johnson K.</t>
  </si>
  <si>
    <t>Clin Radiol</t>
  </si>
  <si>
    <t>10.1016/j.crad.2020.07.015</t>
  </si>
  <si>
    <t>Considerations for Pregnant Dental and Health Care Workers amid COVID-19</t>
  </si>
  <si>
    <t>Introduction:
Coronavirus disease 2019 (COVID-19) is a highly contagious disease that quickly reached pandemic levels. Over 5 million COVID-19 cases and approximately 330,000 deaths have been recorded worldwide. Transmission is primarily spread through direct, indirect (through contaminated objects or surfaces), or close contact with infected people via respiratory droplets, the mouth, and/or nose secretions. Health care professionals (HCPs), including dental HCPs, are recognized to be at considerably high risk for infection due to the close proximity to patients and aerosol-generating procedures. During pregnancy, HCPs may be at even higher risk since pregnancy substantially increases the susceptibility to infectious diseases.
Objectives:
Here, we present the posed risks and potential effects of COVID-19 on maternal and fetal health. Current prevention and management strategies for COVID-19 on pregnant dental and HCPs are also discussed.
Results:
Significant progress is being made in understanding the pathogenesis and clinical consequences of COVID-19. Pregnant women are affected more adversely with viral illnesses, although evidence of vertical transmission of COVID-19 is controversial. Based on the presence of atypical symptoms, the significant numbers of asymptomatic individuals who are COVID-19 positive, and the high susceptibility to viral diseases observed in pregnant women, recommendations have been put forth to limit the exposure of COVID-19–positive or even suspected cases to pregnant HCPs, and these are likely to evolve as new information becomes available.
Conclusion:
Pregnant HCPs require extra caution: not only are they considered a high-risk population, but their work at the frontline in a pandemic may expose them to additional risks. Complete awareness of the effects of COVID-19 on maternal and fetal/infant health, as well as prevention and management guidelines for pregnant HCPs, will allow for a safer work environment. Health care institutional policies aimed at protecting pregnant HCPs should consider avoiding their assignment as first responders, especially if equally trained staff are available.
Knowledge Transfer Statement:
Dental and health care professionals can use the information in this review to improve their awareness of COVID-19 risks, signs, and symptoms and the associated effects on the health of pregnant health care professionals and their unborn/newborn children.</t>
  </si>
  <si>
    <t>https://journals.sagepub.com/doi/full/10.1177/2380084420952747</t>
  </si>
  <si>
    <t>Mann A, Dahiya A, Souza LC, Letra A.</t>
  </si>
  <si>
    <t>JDR Clin Trans Res</t>
  </si>
  <si>
    <t>10.1177/2380084420952747</t>
  </si>
  <si>
    <t>SARS-CoV-2 neutralizing antibody levels are correlated with severity of COVID-19 pneumonia</t>
  </si>
  <si>
    <t>The emerging coronavirus disease 2019 (COVID-19) has become a serious global public health threat. With more and more recovered patients, it is urgently needed for evaluation of the neutralizing antibody (NAb) in these patients. In this study, we collected blood samples from 49 patients recently recovered from COVID-19. Serum NAbs were measured using a novel surrogate virus neutralization test (sVNT). Factors associated with NAb titers were analyzed using Ordinary Least Squares regression model. The median age of the study participants was 37 years (IQR, 30.0–54.5) and 55.1 % (27/49) of which were male. The median time to blood collection (for NAb analysis) from illness onset, viral clearance and discharge were 43.0 days (IQR, 36.0–50.0), 27.0 days (IQR, 20.5–37) and 17.0 days (IQR, 15.0–33.0), respectively. Patients had a median NAb titer of 1: 40 (IQR, 1:15–1:120). NAbs were not detected in two asymptomatic children who quickly cleared the virus. NAb titers were higher in patients with older age (p = 0.020), symptomatic infection (p = 0.044), more profound lung involvement (p＜0.001), abnormal C-reactive protein level (p＜0.01) and elevated lactate dehydrogenase (p = 0.019). Multivariable analysis revealed that severity of pneumonia and having comorbidity positively correlated with NAb titers in recovered patients (p = 0.02), while use of corticosteroids negatively impacted NAb titers (p = 0.01). Our study suggests that some COVID-19 patients may not have detectable NAb after recovery. SARS-CoV-2 NAb titers are positively correlated with severity of COVID-19 pneumonia.</t>
  </si>
  <si>
    <t>https://www.sciencedirect.com/science/article/pii/S0753332220308222</t>
  </si>
  <si>
    <t>Chen W., Zhang J., Qin X., Wang W., Xu M., Wang L.-F., Xu C., Tang S., Liu P., Zhang L., Liu X., Zhang Y., Yi C., Hu Z., Yi Y.</t>
  </si>
  <si>
    <t>10.1016/j.biopha.2020.110629</t>
  </si>
  <si>
    <t>49 patients</t>
  </si>
  <si>
    <t>COVID-19 and self-care strategies for women with gestational diabetes mellitus</t>
  </si>
  <si>
    <t>Background and aim
The outbreak of the emerging coronavirus disease 2019 (COVID-19) is a global public health emergency. According to the findings, women with gestational diabetes mellitus (GDM) are at increased risk of this virus. Due to the need for quarantine and social distancing in the current disease situation and need to receive repeated medical care in GDM patients, this review study aimed to evaluate the self-care strategies for women with GDM during COVID-19 pandemic.
Methods
25 related articles from 2011 to 2020 and 3 guidelines were reviewed with the keywords of gestational diabetes mellitus, diabetes, pregnancy and COVID-19 in combination with self-care and self-management in PubMed, Google Scholar, Scopus, Science Direct, Elsevier, Springer, Wiley Online Library and SID.
Results
According to the results of the studies, face-to-face visits should be limited and instead, telemedicine services recommended. Self-care throughout telemedicine services were improved maternal and neonatal outcomes in women with GDM.
Conclusion
Although self-care program through telemedicine services is beneficial for women with GDM, performing clinical trials are recommended to assess maternal and neonatal outcomes in this condition.</t>
  </si>
  <si>
    <t>https://www.sciencedirect.com/science/article/pii/S1871402120303076</t>
  </si>
  <si>
    <t>Moradi F., Ghadiri-Anari A., Enjezab B.</t>
  </si>
  <si>
    <t>10.1016/j.dsx.2020.08.004</t>
  </si>
  <si>
    <t>COVID-19 Emergency and mental health: Intensive and coordinated step-up interventions</t>
  </si>
  <si>
    <t>The coronavirus outbreak has shocked health systems worldwide. It is a serious situation that will pervade the entire population in their bodies and minds. Long-term implications on mental health will persist even when the outbreak will have worn off. Children, adolescents and parents are more susceptible to the impact of quarantine and isolation conditions as well as exposure to traumatic events. There is an urgent need to manage the mental health emergency in a way that is proportionate and coherent with the new and unexpected crisis condition. To respond to this mental health crisis, it will be necessary to develop and test emergency intervention strategies in public health, based on intensive and coordinated step-up interventions, aimed at the whole population, whilst paying greater attention to risk groups and specific mental health needs.</t>
  </si>
  <si>
    <t>https://www.medicoebambino.com/index.php?id=2004_237.pdf_c</t>
  </si>
  <si>
    <t>Abbracciavento G., Cognigni M., Riccio G., Carrozzi M.</t>
  </si>
  <si>
    <t>Italian</t>
  </si>
  <si>
    <t>Determination of risk factors for predicting the onset of symptoms in asymptomatic covid-19 infected patients</t>
  </si>
  <si>
    <t>Background: The number of asymptomatic infected patients with coronavirus disease 2019 (COVID-2019) is rampaging around the world but limited information aimed on risk factors of asymptomatic infections. The purpose of this study is to investigate the risk factors of symptoms onset and clinical features in asymptomatic COVID-19 infected patients.
Methods: A retrospective study was performed in 70 asymptomatic COVID-2019 infected patients confirmed by nucleic acid tests in Hunan province, China between 28 January 2020 and 18 February, 2020. The epidemiological, clinical features and laboratory data were reviewed and analyzed. Presence or absence at the onset of symptoms was taken as the outcome. A Cox regression model was performed to evaluate the potential predictors of the onset of symptoms.
Results: The study included 36 males and 34 females with a mean age of 33.24±20.40 years (range, 0.5-84 years). There were 22 asymptomatic carriers developed symptoms during hospitalization isolated observation, and diagnosed as confirmed cases, while 48 cases remained asymptomatic throughout the course of disease. Of 70 asymptomatic patients, 14 (14/70, 20%) had underlying diseases, 3 (3/70, 4.3%) had drinking history, and 11 (11/70, 15.7%) had smoking history. 22 patients developed symptoms onset of fever (4/22, 18.2%), cough (13/22, 59.1%), chest discomfort (2/22, 9.1%), fatigue (1/22, 4.5%), pharyngalgia (1/22, 4.5%) during hospitalization; only one (1/22, 4.5%) patient developed signs of both cough and pharyngalgia. Abnormalities on chest CT were detected among 35 of the 69 patients (50.7%) after admission, except for one pregnant woman had not been examined. 4 (4/70, 5.7%) and 8 (8/70, 11.4%) cases showed leucopenia and lymphopenia. With the effective antiviral treatment, all the 70 asymptomatic infections had been discharged, none cases developed severe pneumonia, admission to intensive care unit, or died. The mean time from nucleic acid positive to negative was 13.2±6.84 days. Cox regression analysis showed that smoking history (P=0.028, hazard ratio=4.49, 95% CI 1.18-17.08) and existence of pulmonary disease (P=0.038, hazard ratio=7.09, 95% CI 1.12-44.90) were risk factors of the onset of symptoms in asymptomatic carries.
Conclusion: The initially asymptomatic patients can develop mild symptoms and have a good prognosis. History of smoking and pulmonary disease was prone to illness onset in asymptomatic patients, and it is necessary to be highly vigilant to those patients.
Keywords: COVID-19, asymptomatic infected patients, symptoms onset, risk factors, predictive value</t>
  </si>
  <si>
    <t>https://www.medsci.org/v17p2187.htm</t>
  </si>
  <si>
    <t>Tao P.-Y., Leng L., Liu K., Zhou R.-H., Hu Y.-C., Wu S.-J., Xiao Y.-D., Liu J.</t>
  </si>
  <si>
    <t>10.7150/ijms.47576</t>
  </si>
  <si>
    <t>70 patients with COVID-19 infection (age range: 0.5 years to 84 years)</t>
  </si>
  <si>
    <t>Clinico-radiological features and outcomes in pregnant women with COVID-19 pneumonia compared with age-matched non-pregnant women</t>
  </si>
  <si>
    <t>Purpose: To investigate the clinico-radiological findings and outcomes in pregnant women with COVID-19 pneumonia compared to age-matched non-pregnant women.
Methods: A retrospective case-controlled study was conducted to review clinical and CT data of 21 pregnant and 19 age-matched non-pregnant women with COVID-19 pneumonia. Four stages of CT images were analyzed and compared based on the time interval from symptom onset: stage 1 (0– 6 days), stage 2 (7– 9 days), stage 3 (10– 16 days), and stage 4 (&gt; 16 days). The initial and follow-up data were analyzed and compared.
Results: Compared with age-matched non-pregnant women, initial absence of fever (13/21, 62%) and normal lymphocyte count (11/21, 52%) were more frequent in pregnant group. The predominant patterns of lung lesions were pure ground-glass opacity (GGO), GGO with consolidation or reticulation, and pure consolidation in both groups. Pure consolidation on chest CT was more common at presentation in pregnant cases. Pregnant women progressed with a higher consolidation frequency compared with non-pregnant group in stage 2 (95% vs 82%). Improvement was identified in stages 3 and 4 for both groups, but consolidation was still more frequent for pregnant women in stage 4. Most patients (38/40, 95%) were grouped as mild or common type. The length of hospitalization between the two groups was similar.
Conclusion: Pregnant women with COVID-19 pneumonia did not present typical clinical features, while developing a relatively more severe disease at imaging with a slower recovery course and experiencing similar outcomes compared with the non-pregnant women.
Keywords: COVID-19, pregnancy, computed tomography, outcome</t>
  </si>
  <si>
    <t>https://www.dovepress.com/clinico-radiological-features-and-outcomes-in-pregnant-women-with-covi-peer-reviewed-fulltext-article-IDR</t>
  </si>
  <si>
    <t>Liu F., Liu H., Hou L., Li J., Zheng H., Chi R., Lan W., Wang D.</t>
  </si>
  <si>
    <t>10.2147/IDR.S264541</t>
  </si>
  <si>
    <t>21 pregnant women and 19 non-pregnant women with COVID-19 infection</t>
  </si>
  <si>
    <t>Neurologic compromise in pediatric covid-19 infection</t>
  </si>
  <si>
    <t>Coronavirus disease has extended its involvement beyond the respiratory system, with increasing reports of involving different systems, such as Nervous System. The neuroinvasive potential of this pathogen would be explained by its neurotropism given the presence of ACE2 receptors in the brain and spinal cord, in addition to the important systemic inflammatory involvement. The neurological involvement due to infection is divided between the central nervous system, highlighting non-specific and mild symptoms such as dizziness and headache, as well as severe symptoms with encephalitis and cerebrovascular pathology, and the peripheral nervous system, which mainly pre-sents anosmia, ageusia, and myositis. Clinical symptomatology in pediatric patients seems to be less than in adults, but there is a growing report in the literature regarding these findings. There-fore, it is very important to have an adequate registry and anamnesis that allow early identification of neurological involvement.</t>
  </si>
  <si>
    <t>http://www.revistachilenadepediatria.cl/index.php/rchped/article/download/2526/2629</t>
  </si>
  <si>
    <t>Vicente Quiroz S., Claudia Amarales O.</t>
  </si>
  <si>
    <t>10.32641/rchped.vi91i4.2526</t>
  </si>
  <si>
    <t>Successful non-directed living liver donor transplant for an infant with biliary atresia during the COVID-19 pandemic</t>
  </si>
  <si>
    <t>Amidst the coronavirus (COVID‐19) pandemic, the American Society for Transplant Surgeons has recommended that only urgent liver transplant with deceased donors should occur. However, young pediatric candidates rely on living donors for lifesaving transplant. We present a case of non‐directed left lateral lobe living liver donor transplant for a 7‐month‐old child with biliary atresia experiencing repeated life‐threatening episodes of sepsis and cholangitis from infected bile lakes. Using careful preoperative planning among the entire multidisciplinary team, paying meticulous attention to infection control pre‐ and post‐operatively, and taking advantage of robust telehealth technology both in and out of the hospital, a successful transplant was achieved. Amidst the COVID pandemic, non‐directed liver transplantation can be safely achieved for pediatric recipients.</t>
  </si>
  <si>
    <t>https://onlinelibrary.wiley.com/doi/full/10.1111/petr.13816</t>
  </si>
  <si>
    <t>Feldman A.G., Adams M.A., Wachs M.E., Abzug M.J., Pratscher L., Jackson W.E., Pomfret E.A., Sundaram S.S.</t>
  </si>
  <si>
    <t>10.1111/petr.13816</t>
  </si>
  <si>
    <t>1 7 month old infant</t>
  </si>
  <si>
    <t>The “New” Problem of Humanity: New Coronavirus (2019-nCoV / COVID-19) Disease</t>
  </si>
  <si>
    <t>At the end of December 2019, a new respiratory virus infection was identified in Wuhan city, China, in the province of Hubei, after patients with acute severe respiratory infections showed clustering. The cases were thought that they could be related to exposure in the Huanan Seafood Market where wholesale fish and live animals are sold in this city. In January 2019, the causative agent was named 2019-nCoV (2019 novel coronavirus), severe acute respiratory syndrome coronavirus 2 (SARS-CoV-2) and 2019 coronavirus disease (COVID-19) by the World Health Organization (WHO). 
Coronaviruses are enveloped and single-stranded RNA viruses of the Coronaviridae family and are known as “crown viruses” due to their crown-like protrusions on their outer surfaces. They can infect various species. In addition to mild upper respiratory diseases, it is the causative agent of serious acute respiratory syndrome (SARS) and Middle East respiratory syndrome (MERS). 2019-nCoV shows 79% similarity to SARS-CoV and means that bats such as SARS-CoV may have been the original host of this virus. The route of transmission is by respiratory droplets and direct contact. In order to prevent the spread of infection, early diagnosis, proper isolation and personal protective measures are especially important in the hospital environment. The agent uses angiotensin converting enzyme 2 (ACE2) receptor to enter the cell. The incubation period is usually 3-7 days and can extend up to 14 days. While it is more severe in upper-middle aged people, those with advanced age and additional comorbidities pose risk factors for severe disease. Adult patients have high fever, weakness and dry cough, and some have headaches and muscle pain. As the disease period progresses, shortness of breath acute respiratory distress syndrome, septic shock, metabolic acidosis, clotting disorders, and multiple organ failure may occur. In particular, children can pose an unnoticed threat in spreading the outbreak. Children are less likely than adults to have the infection as an obvious clinical status. The clinical features of the disease are milder and death has not been reported under 10 years of age. Blood count and C-reactive protein values can usually be found normal or slightly increased. In the radiological evaluation of the lung, ground glass appearance and bronchial shadows may be evident. A nucleic acid test is performed from the nose or throat swab to determine the exact cause of the disease. 
Adequate calorie and fluid intake and the need for oxygen should be ensured in the treatment. An effective anti-virus treatment is not yet available. However, in severe cases, interferon-α nebulization and efficacy have not been proven, lopinavir / ritonavir and chloroquine are recommended. In certain cases, corticosteroids can be used. The virus can be inactivated with disinfectants containing ethanol and chlorine. People with close contacts and suspicious exposure should be advised of 14 days of observation and isolation, starting from the last contact day with the patient infected with 2019-nCoV. Vaccine development studies for 2019-nCoV are ongoing. 
Keywords: 2019-nCoV, SARS-CoV-2, COVID-19, severe acute respiratory syndrome</t>
  </si>
  <si>
    <t>https://www.bakirkoytip.org/jvi.aspx?pdir=bakirkoytip&amp;plng=eng&amp;un=BMJ-22931&amp;look4=</t>
  </si>
  <si>
    <t>Hatipoğlu N.</t>
  </si>
  <si>
    <t>10.5222/BMJ.2020.22931</t>
  </si>
  <si>
    <t>Appropriate care for neonates born to mothers with COVID‐19 disease</t>
  </si>
  <si>
    <t>The global COVID‐19 pandemic has been associated with high rates of severe acute respiratory syndrome coronavirus 2 (SARS‐CoV‐2) transmission, morbidity and mortality in the general population. Evidence‐based guidance on caring for babies born to mothers with COVID‐19 is needed. There is currently insufficient evidence to suggest vertical transmission between mothers and their newborn infants. However, transmission can happen after birth from mothers or other carers. Based on the currently available data, prolonged skin‐to‐skin contact and early and exclusive breastfeeding remain the best strategies to reduce the risks of morbidity and mortality for both the mother with COVID‐19 and her baby.</t>
  </si>
  <si>
    <t>https://onlinelibrary.wiley.com/doi/full/10.1111/apa.15413</t>
  </si>
  <si>
    <t xml:space="preserve">Tran, Hoang Thi; Nguyen, Phuong Thi Kim; Huynh, Le Thi; Le, Chau Hoang Minh; Giang, Hoang Thi Nam; Nguyen, Phuong Thi Thu; Murray, John; </t>
  </si>
  <si>
    <t>Acta Paediatrica</t>
  </si>
  <si>
    <t>10.1111/apa.15413</t>
  </si>
  <si>
    <t>Challenges and solutions for maternity and gynecology services during the COVID‐19 crisis in Jordan</t>
  </si>
  <si>
    <t>Objective
To describe regional experiences and measures implemented to safely maintain obstetrics and gynecology services during the COVID‐19 pandemic at King Abdullah University Hospital in Jordan.
Methods
All policies and measures were implemented in keeping with World Health Organization and other international recommendations and guidelines.
Results
With concerted effort and a multidisciplinary approach, most maternity and gynecology services were provided and all other training and educating responsibilities were maintained.
Conclusion
COVID‐19 caused an unprecedented global healthcare crisis. Our institution addressed the challenges and implemented several measures at different levels to maintain services and facilitate the training and teaching of trainees and medical students.</t>
  </si>
  <si>
    <t>https://obgyn.onlinelibrary.wiley.com/doi/abs/10.1002/ijgo.13240</t>
  </si>
  <si>
    <t xml:space="preserve">Alsharaydeh, Ibrahim; Rawashdeh, Hasan; Saadeh, Noura; Obeidat, Basil; Obeidat, Nail; </t>
  </si>
  <si>
    <t>International Journal of Gynechology &amp; Obstetrics</t>
  </si>
  <si>
    <t>10.1002/ijgo.13240</t>
  </si>
  <si>
    <t>4 pregnant women</t>
  </si>
  <si>
    <t>Coronavirus (COVID-19) and Pregnancy: What Maternal-Fetal Medicine Subspecialists Need to Know</t>
  </si>
  <si>
    <t>https://sa1s3.patientpop.com/assets/docs/156697.pdf</t>
  </si>
  <si>
    <t>The Society for Maternal-Fetal Medicine; Dotters-Katz, Sarah; Hughes, Brenna L;</t>
  </si>
  <si>
    <t>COVID 19: RISK AND MANAGEMENT OF INFECTION IN PREGNANCY AND NEWBORN</t>
  </si>
  <si>
    <t>COVID-19 is an infectious disease which has led to a dramatic rise in infected cases from its initial appearance in Wuhan, China in December 2019. A growing proportion of the women are now diagnosed with this virus during their pregnancy that may put them in danger in terms of adverse maternal and newborn outcomes. The emerging infection can affect pregnant women and the fetus in a significant way. Pregnant women diagnosed with COVID 19 reported symptoms such as: fatigue, fever, cough, and additional symptoms, including myalgia, and sore throat. The infected pregnant women’s treatments are different from the general infected people. Such symptoms and treatments have been correctly informed by healthcare providers; thus, they may be able to effectively control infection during pregnancy, which minimize the adverse maternal and newborn consequences.
Key words: COVID 19, Delivery, Newborn, Breast feeding</t>
  </si>
  <si>
    <t>http://www.jcreview.com/?mno=114600</t>
  </si>
  <si>
    <t xml:space="preserve">Thakur, Sumit; Varma, Ashish; Damke, Sachin; Meshram, Revat; Lakhkar, Bhavana; </t>
  </si>
  <si>
    <t>10.31838/jcr.07.10.120</t>
  </si>
  <si>
    <t>Covid‐19 and the digestive system</t>
  </si>
  <si>
    <t>The novel coronavirus disease is currently causing a major pandemic. It is caused by the severe acute respiratory syndrome coronavirus 2 (SARS‐CoV‐2), a member of the Betacoronavirus genus that also includes the SARS‐CoV and Middle East respiratory syndrome coronavirus. While patients typically present with fever and a respiratory illness, some patients also report gastrointestinal symptoms such as diarrhea, vomiting, and abdominal pain. Studies have identified the SARS‐CoV‐2 RNA in stool specimens of infected patients, and its viral receptor angiotensin converting enzyme 2 was found to be highly expressed in gastrointestinal epithelial cells. These suggest that SARS‐CoV‐2 can actively infect and replicate in the gastrointestinal tract. This has important implications to the disease management, transmission, and infection control. In this article, we review the important gastrointestinal aspects of the disease.</t>
  </si>
  <si>
    <t>https://onlinelibrary.wiley.com/doi/full/10.1111/jgh.15047</t>
  </si>
  <si>
    <t xml:space="preserve">Wong, Sunny H; Lui, Rashid NS; Sung, Joseph JY; </t>
  </si>
  <si>
    <t>Journal of Gastroenterology and Hepatology</t>
  </si>
  <si>
    <t>10.1111/jgh.15047</t>
  </si>
  <si>
    <t>Covid-19 in Children: A Review of Manifestations and Treatment Options</t>
  </si>
  <si>
    <t>The global spread of severe acute respiratory syndrome coronavirus 2 (SARS-CoV-2), the causative agent of coronavirus disease 2019 with more than a million cases and more than 50,000 deaths as of 4th April 2020 remains a source of concern to humans. The initial impression that children were less susceptible to the virus when compared with adults has changed in recent times; with an increasing number of paediatric data becoming more available. The paediatric data have shown a very low mortality rate among the children. The studies in children from China showed the predominance of respiratory and gastrointestinal symptoms, however, a few studies outside china reported the absence of gastrointestinal symptoms. Also, the guidelines on the use of specific antiviral and other therapeutic agents in children are limited to few drugs with the use of some of them on compassionate ground. Thus, we summarised the various clinical manifestations and treatment options of the Covid-19 in childhood since the current outbreak started. This may be of benefits to clinicians and policymakers. Finally, we also reviewed the various studies in term of their strength and weakness.</t>
  </si>
  <si>
    <t>https://www.researchgate.net/publication/341251104_Covid-19_in_Children_A_Review_of_Manifestations_and_Treatment_Options</t>
  </si>
  <si>
    <t xml:space="preserve">Ibrahim, Olayinka R; Olasinde, Yetunde T; </t>
  </si>
  <si>
    <t>Direct and indirect effects of COVID-19 on perinatal outcomes in low-and middle-income countries</t>
  </si>
  <si>
    <t>Similar to previous outbreaks, the coronavirus disease 2019 (COVID-19) pandemic will have both direct and indirect effects on perinatal outcomes, especially in low- and middle-income countries. Limited data on the direct impact of severe acute respiratory syndrome coronavirus 2 (SARS-CoV-2) infection during pregnancy shows women who are Black, obese and with co-morbidities are at higher risk of hospitalisation due to COVID-19. Younger age groups in Africa and South Asia have shown increased COVID-19 mortality. Indigenous pregnant women in Pacific Island countries are likely to be high risk for severe outcomes from COVID-19 due to high rates of diabetes and obesity. It is important to involve pregnant women in research, especially with regards to vaccine development and therapeutics.</t>
  </si>
  <si>
    <t>https://gatesopenresearch.org/articles/4-108</t>
  </si>
  <si>
    <t xml:space="preserve">Ratu, Felisita Tupou; Ryan, Kathleen; Gidi, Netsanet Workneh; Vereti, Ilisapeci; Girma, Tsinuel; Oats, Jeremy; Bucens, Ingrid; Robinson, Alexandra; von Mollendorf, Claire; Russell, Fiona M; </t>
  </si>
  <si>
    <t>Gates Open Research</t>
  </si>
  <si>
    <t>Epidemiology of COVID-19 Outbreak in Japan, January–March 2020</t>
  </si>
  <si>
    <t>https://www.jstage.jst.go.jp/article/yoken/advpub/0/advpub_JJID.2020.271/_pdf/-char/ja</t>
  </si>
  <si>
    <t xml:space="preserve">Furuse, Yuki; Ko, Yura K; Saito, Mayuko; Shobugawa, Yugo; Jindai, Kazuaki; Saito, Tomoya; Nishiura, Hiroshi; Sunagawa, Tomimasa; Suzuki, Motoi; </t>
  </si>
  <si>
    <t>Japanese Journal of Infectious Diseases</t>
  </si>
  <si>
    <t>10.12688/gatesopenres.13156.1</t>
  </si>
  <si>
    <t>Population of Japan, 2,175 COVID-19 cases</t>
  </si>
  <si>
    <t>Estimation of protection for COVID-19 in children from epidemiological information and estimate effect of policy in Japan</t>
  </si>
  <si>
    <t>Background: Incidence in children was much less than in adults during the COVID−19 outbreak. Sports and entertainment events were canceled (VEC) in Japan for two weeks during 26 February − 13 March. Most schools were closed (SC). Object: We construct a susceptible−infected −recovered model using three age classes and estimate the basic reproduction number (R0) and protection level among children simultaneously. Then we simulate SC and VEC effects. Method: We used data of patients with symptoms in Japan during 14 January to assess SC and VEC introduction. Effects of SC and VEC were incorporated into the model through change in the contact pattern or frequencies among age classes. Results: Results suggest R0 as 2.86 [95%CI of 2.73, 2.97]. The protection level was estimated as 0.4 [0.2, 0.7]. SC and VEC can reduce the total number of patients significantly, by 6−7%. Discussion and Conclusion: The estimated R0 was similar to that found from other studies in China and Japan. We found a significant protection level among children, and by effects of SC and VEC.</t>
  </si>
  <si>
    <t>https://www.medrxiv.org/content/10.1101/2020.03.27.20045252v1</t>
  </si>
  <si>
    <t xml:space="preserve">Kurita, Junko; Sugishita, Yoshiyuki; Sugawara, Tamie; Ohkusa, Yasushi; </t>
  </si>
  <si>
    <t>10.1101/2020.03.27.20045252</t>
  </si>
  <si>
    <t>Population of Japan</t>
  </si>
  <si>
    <t>Estimates basic reproduction number, protection level among children, and percent reduction in cases due to school closures and event cancellations</t>
  </si>
  <si>
    <t>Feeding strategies to prevent neonatal SARS‐CoV‐2 infection in term or late preterm babies born to mothers with confirmed COVID‐19</t>
  </si>
  <si>
    <t>This is a protocol for a Cochrane Review (intervention). The objectives are as follows:
To assess the effects of feeding practices on the risk of  SARS‐CoV‐2 infection in neonates ≥ 34 weeks' gestation born to mothers with confirmed SARS CoV‐2 infection.</t>
  </si>
  <si>
    <t>https://www.cochranelibrary.com/cdsr/doi/10.1002/14651858.CD013691/full</t>
  </si>
  <si>
    <t xml:space="preserve">Babata, Kikelomo L; Yeo, Kee Thai; Chan, Christina S; Mazzarella, Kelly; Adhikari, Emily H; Kong, Juin Yee; Hascoët, Jean-Michel; Brion, Luc P; </t>
  </si>
  <si>
    <t>Conchrane Database of Systematic Reviews</t>
  </si>
  <si>
    <t>10.1002/14651858.CD013691</t>
  </si>
  <si>
    <t>Food Security in Asia and the Pacific amid the COVID-19 Pandemic</t>
  </si>
  <si>
    <t>This brief outlines the implications of the coronavirus disease (COVID-19) pandemic for food security in Asia and the Pacific and suggests policy responses.
The COVID-19 pandemic has significantly affected household food consumption and nutrition as a result of loss of jobs and income, and limited access to food. Informal sector workers—70% of total employment in the region—are at most risk. Swift and comprehensive policy interventions should focus on protecting consumers and public health; securing supply chains for producers; ensuring fair labor, trade, and macroeconomic policies; and enhancing regional cooperation.</t>
  </si>
  <si>
    <t>https://www.adb.org/publications/food-security-asia-pacific-covid-19</t>
  </si>
  <si>
    <t xml:space="preserve">Kim, Kijin; Kim, Sunae; Park, Cyn-Young; </t>
  </si>
  <si>
    <t>Asian Development Bank</t>
  </si>
  <si>
    <t>10.22617/BRF200176-2</t>
  </si>
  <si>
    <t>Impact of Childhood Vaccinations Suspended Due to COVID-19</t>
  </si>
  <si>
    <t>Due to the COVID-19 outbreak of 2020, a public health issue has been created that has the potential to significantly affect our view on society. Among the variety of preventative tactics to slow the spread of infection, there has been a suspension of childhood vaccination across the globe including among developing countries. The World Health Organization (WHO) has announced that governments suspend preventive vaccination programs briefly during the pandemic as of March 26th (Ray, 2020). As a result of this, there has been an impact on children's health and an increase in mortality rates. The purpose of this research paper is to address the concern of decreased infant and childhood vaccination rates, and the increase on mortality rates in developing countries. In Jharkhand, India, the year-round immunization program played a crucial role in reducing children’s mortality and the death rates of those under-five in the last decade (Ray, 2020). Without the vaccinations for measles, influenza, and other viruses, this will affect children's health, especially among developed countries with limited access to healthcare. It is essential to address this issue to prevent more loss in public health and for future preparation. To understand the impact and to avoid interruption of future vaccination programs during a pandemic, it is important to recognize the history of childhood vaccination in past epidemics and look at statistics of child mortality during outbreaks of the last decade.</t>
  </si>
  <si>
    <t>https://dc.ewu.edu/srcw_2020_posters/9/</t>
  </si>
  <si>
    <t>Figueroa, Karina I; Allan, Rosalee;</t>
  </si>
  <si>
    <t>Obstetrics in the Time of Coronavirus: A Tertiary Maternity Centre's Preparations and Experience During the COVID-19 Pandemic</t>
  </si>
  <si>
    <t>Background: Since the outbreak of Coronavirus Disease 2019 (COVID-19) in Singapore in January 2020, our maternity centre at Singapore General Hospital has devised and implemented contingency protocols to manage COVID-19 suspected or infected pregnant mothers. Based on its epidemiology and impact on pregnancy, these aimed to deliver effective care while ensuring the safety of our front-line healthcare workers.
Methods: We studied the epidemiology and pathogenicity of the virus and compared this to the Severe Acute Respiratory Syndrome outbreak in 2003. Our protocols were constructed following multidisciplinary discussions. These workflow processes include triage, isolation, determination of admission criteria and subsequent secured transfers to dedicated isolation wards. Intrapartum management policies including mode of delivery were also reviewed with the focus on minimising maternal-fetal transmission. Postpartum care such as breastfeeding and skin-to-skin contact policies were also re-evaluated.
Findings: The Centre conducted several multidisciplinary in-situ simulations which identified potential latent threats and deficiencies in infection containment within the current systems. These were mainly gaps in communication and co-ordination between operating theatre, obstetrics and neonatal teams resulting in delayed transfers. A particular vulnerability was the consistent breaches observed in infection prevention, such as during the donning and doffing of personal protective equipment. This led to a need for additional personnel to guide and police strict adherence among healthcare workers. To date, there has not been any obstetric case of COVID-19.
Interpretation: Operational readiness leverage on robust well-designed contingency protocols which must be subjected to the rigours of simulation and scrutiny with subsequent revision. We recommend deploying additional supervisory manpower to maintain strict adherence to infection prevention protocols. Effective preparation is key in maintaining high clinical standards of obstetric care while ensuring safety of healthcare workers during this ongoing pandemic.</t>
  </si>
  <si>
    <t>https://papers.ssrn.com/sol3/papers.cfm?abstract_id=3555225</t>
  </si>
  <si>
    <t xml:space="preserve">Lim, Shau Khng; Ang, Joella Xiaohong; Tan, Lay Kok; Tan, Wei Keat Andy; Poon, Woei Bing; Ho, Kah Ying Selina; Ling, Moi Lin; Kang, Yu Ling; Yong, Tze Tein; </t>
  </si>
  <si>
    <t>10.2139/ssrn.3555225</t>
  </si>
  <si>
    <t>Perceived Risk and Protective Behaviors regarding COVID-19 among Iranian Pregnant Women</t>
  </si>
  <si>
    <t>Background: Despite the vulnerability of pregnant women, few studies have been conducted on their perceived risk and protective behaviors during COVID-19 pandemic. The present study aims to investigate the perceived risk and protective behaviors regarding COVID-19 among Iranian pregnant women.
Results: 93.8% of pregnant women had a high level of knowledge, 97.3% had high performance in protective behaviors, and 72.9% had a moderate level of risk perception related to COVID-19. The highest mean score of knowledge was observed in women who had a history of influenza in their previous pregnancies (90.97±5.94). The mean score of protective behaviors was significantly higher in women with a high economic level (97.78±5.11), and the highest level of risk perception was observed in nulliparous women (59.97±9.80). Risk perception was an independent predictor of protective behaviors related to COVID-19 (P &lt; 0.05).
 Conclusion: Pregnant women had a high level of knowledge, high performance in protective behaviors, and a moderate level of risk perception related to COVID-19. History of influenza in the previous pregnancies, high economic level, and nulliparity were associated with higher levels of knowledge, protective behaviors, and risk perception, respectively. Risk perception of pregnant women regarding COVID-19 can predict their protective behaviors.</t>
  </si>
  <si>
    <t>https://www.researchsquare.com/article/rs-56582/v1</t>
  </si>
  <si>
    <t xml:space="preserve">Aghababaei, Soodabeh; Bashirian, Saeed; Soltanian, Alireza; Refaei, Mansooreh; Omidi, Tahereh; Ghelichkhani, Samereh; Soltani, Farzaneh; </t>
  </si>
  <si>
    <t>Research Square</t>
  </si>
  <si>
    <t>10.21203/rs.3.rs-56582/v1</t>
  </si>
  <si>
    <t>225 pregnant women</t>
  </si>
  <si>
    <t>Perioperative management for cesarean section in COVID-19 patients</t>
  </si>
  <si>
    <t>Background: Pregnant women and neonates are susceptible populations in many infections. Health-care workers are facing a new challenge as only few data are available on the effect of coronavirus disease 2019 (COVID-19) on pregnancy. The aim of this review was to see the current recommendations regarding the perioperative management of the cesarean section in COVID-19 patients. Methods: We used the keywords of (((((coronavirus [Title/Abstract]) OR (covid-19 [Title/Abstract])) OR (ncov-19 [Title/Abstract])) OR (SARS-cov-2 [Title/Abstract]))) AND (Cesarean [Title/Abstract] or Pregnancy [Title/Abstract]) in the PubMed database to find eligible reports. We studied all titles and abstracts from the search results and removed irrelevant studies that did not comply with our research question. Two authors were assigned to assess the validity and reliability of the studies using the Joanna Briggs Institute's critical appraisal tool. The cutoff point for inclusion was 50% of the total checkmarks in each critical appraisal checklist. Results: We found 16 articles from the PubMed database based on keywords described earlier. After eligibility screening, we found seven eligible articles describing perioperative management of the cesarean section during the COVID-19 pandemic. Conclusion: There is no solid evidence that the cesarean section is protective against the transmission of COVID-19. The use of an appropriate biosafety level-3 protective suits is imperative in managing patients presenting for cesarean section with COVID-19 in an operating room. A negative-pressure environment, both in the operating room and incubator, should be prepared for such cases. Regional anesthesia is the recommended technique, but general anesthesia is preferable in specific maternity conditions.</t>
  </si>
  <si>
    <t>http://www.bjoaonline.com/article.asp?issn=2549-2276;year=2020;volume=4;issue=5;spage=13;epage=16;aulast=Agung</t>
  </si>
  <si>
    <t xml:space="preserve">Senapathi, Tjokorda Gde Agung; Ryalino, Christopher; Raju, Anu; Winata, I Gde Sastra; Hartawan, I Nyoman Budi; Hartawan, I Gusti Agung Utara; </t>
  </si>
  <si>
    <t>Bali Journal of Anesthesiology</t>
  </si>
  <si>
    <t>10.4103/BJOA.BJOA_101_20</t>
  </si>
  <si>
    <t>Recent trend about pregnant women with suspected or confirmed coronavirus disease 2019 (COVID-19) infection</t>
  </si>
  <si>
    <t>Since the World Health Organization declared the pandemic of Coronavirus Disease 2019 (COVID-19) on March 11, there has been increasing worldwide interest in it. Since then, cases of maternal infection have been reported in China, and recent cases of maternal infection and delivery have also occurred in Korea. No cure or vaccine for COVID-19 has been found, and there is no unified domestic guideline for the treatment of relatively high-risk mothers against disease. Several recommendations from the Centers for Disease Control and Prevention, the American Society for Maternal-Fetal Medicine, the International Society of Ultrasound in Obstetrics and Gynecology, and Royal College of Obstetricians and Gynaecologists were suggested. So far, data on COVID-19 is scarce, but it is expected to be similar to the same coronavirus infections as a middle east respiratory syndrome and severe acute respiratory syndrome and can be prepared accordingly. For COVID-19, there was no evidence of vertical transmission at delivery, and the virus was not detected in breast milk. The delivery method should be considered depending on the situation, but vaginal delivery is also possible and should be performed with complete personal protective equipment in a negative-pressure isolation room. After birth, the newborn should be separated from the mother, and the newborn should be isolated as a suspected COVID-19 infection and followed up. In the future, further research should develop clinical guidelines for maternal care for COVID-19.
Keywords:Coronavirus; COVID-19; Pregnant women; Infant; newborn; Parturition</t>
  </si>
  <si>
    <t>https://e-kjp.org/DOIx.php?id=10.14734/PN.2020.31.1.1</t>
  </si>
  <si>
    <t xml:space="preserve">Lee, Se Jin; Na, Sunghun; </t>
  </si>
  <si>
    <t>Perinatology</t>
  </si>
  <si>
    <t>10.14734/PN.2020.31.1.1</t>
  </si>
  <si>
    <t>Korean</t>
  </si>
  <si>
    <t>Renal involvement in children with COVID-19 infection</t>
  </si>
  <si>
    <t>Perhaps when China reported its first cases of the novel coronavirus in December 2019, few
would predict that it would overwhelm the majority of the global community. The first reports
conveyed that the rate of infection and death from this virus among children is rare. However,
evidence showed that there is no particular age range for the disease and children, infants and
even neonates may be infected. Although COVID-19 primarily targets the host’s respiratory
system, complications in other organs such as heart, kidney and liver have been observed
as well. This mini-review attempts to consider the publications focused on the COVID-19
infection among children with emphasis on renal involvement and the treatment approach
of this complication.</t>
  </si>
  <si>
    <t>http://journalrip.com/Files/Inpress/jrip-19713.pdf</t>
  </si>
  <si>
    <t xml:space="preserve">Momtaz, Hossein Emad; </t>
  </si>
  <si>
    <t>Journal of Renal Injury Prevention</t>
  </si>
  <si>
    <t>10.34172/jrip.2020.20</t>
  </si>
  <si>
    <t>The first Jordanian newborn delivered to COVID-19 infected mother with no evidence of vertical transmission: A case report.</t>
  </si>
  <si>
    <t>Background: COVID-19 has been recently declared by WHO a global health pandemic. Theoretically, it might affect all age groups but it is not known if vertical transmission during pregnancy occurs. We hereby report a case about the first Jordanian newborn delivered to COVID-19 infected mother.
Case presentation: A late preterm female was delivered by Cesarean section to COVID-19 mother who was diagnosed after presenting with a dry cough, nasal congestion, headache, and sore throat in the context of direct contact with other confirmed patients. The infant’s clinical examination was reassuring throughout the hospital stay. COVID-19 was not detected by RT-PCR tests performed on the amniotic fluid and on two samples of the newborn’s nasopharyngeal swabs indicating no vertical transmission of the virus. After 10 days of hospital stay and following two negative consecutive RT-PCR assays on the mother’s nasopharyngeal swabs, both the mother and the infant were discharged home in stable clinical conditions.
Conclusion: Vertical transmission is not likely among the routes of COVID-19 transmission. However, data about more number of deliveries to COVID-19 infected mothers is needed to support this conclusion.</t>
  </si>
  <si>
    <t>https://www.researchsquare.com/article/rs-22938/v1</t>
  </si>
  <si>
    <t xml:space="preserve">Khassawneh, Mohammad; Khasawneh, Wasim; Al Zaghal, Laila; Hayajneh, Wail; Abdelal, Fadel; </t>
  </si>
  <si>
    <t>10.21203/rs.3.rs-22938/v1</t>
  </si>
  <si>
    <t>The potential impact of COVID-19 pandemic on the immunization performance in Indonesia</t>
  </si>
  <si>
    <t>https://www.tandfonline.com/doi/full/10.1080/14760584.2020.1800461</t>
  </si>
  <si>
    <t xml:space="preserve">Suwantika, Auliya A; Boersma, Cornelis; Postma, Maarten J; </t>
  </si>
  <si>
    <t>Expert Review of Vaccines</t>
  </si>
  <si>
    <t>10.1080/14760584.2020.1800461</t>
  </si>
  <si>
    <t>3 scenarios of immunization coverage reductions</t>
  </si>
  <si>
    <t>Estimates basic childhood immunization coverage in different scenarios of immunization coverage reductions</t>
  </si>
  <si>
    <t>The role of children in the spread of COVID-19: Using household data from Bnei Brak, Israel, to estimate the relative susceptibility and infectivity of children</t>
  </si>
  <si>
    <t>One of the significant unanswered questions about COVID-19 epidemiology relates to the role of children in transmission. In this study we estimate susceptibility and infectivity of children compared to those of adults. Understanding the age-structured transmission dynamics of the outbreak provides precious and timely information to guide epidemic modelling and public health policy. Data were collected from households in the city of Bnei Brak, Israel, in which all household members were tested for COVID-19 using PCR. To estimate relative transmission parameters in the absence of data on who infected whom, we developed an estimation method based on a discrete stochastic dynamic model of the spread of the epidemic within a household. The model describes the propagation of the disease between household members allowing for susceptibility and infectivity parameters to vary among two age groups. The parameter estimates are obtained by a maximum likelihood method, where the likelihood function is computed based on the stochastic model via simulations. Inspection of the data reveals that children are less likely to become infected compared to adults (25% of children infected over all households, 44% of adults infected over all households, excluding index cases), and the chances of becoming infected increases with age. An interesting exception is that infants up to age one year are more likely to be infected than children between one and four. Using our modelling approach, we estimate that the susceptibility of children (under 20 years old) is 45% [40%, 55%] of the susceptibility of adults. The infectivity of children was estimated to be 85% [65%,110%] relative to that of adults. It is widely observed that the percentage of children within confirmed cases is low. A common explanation is that children who are infected are less likely to develop symptoms than adults, and thus are less likely to be tested. We estimate that children are less susceptible to infection, which is an additional factor explaining their relatively low rate of occurrence within confirmed cases. Moreover, our results indicate that children, when infected, are somewhat less prone to infect others compared to adults; however, this result is not statistically significant. The resulting estimates of susceptibility and infectivity of children compared to adults are crucial for deciding on appropriate interventions, and for controlling the epidemic outbreak and its progress. These estimates can guide age-dependent public health policy such as school closure and opening. However, while our estimates of children's susceptibility and infectivity are lower than those of adults within a household, it is important to bear in mind that their role in the spread of COVID-19 outside the household, is also affected by different contact patterns and hygiene habits.</t>
  </si>
  <si>
    <t>https://www.medrxiv.org/content/10.1101/2020.06.03.20121145v1</t>
  </si>
  <si>
    <t>Israel</t>
  </si>
  <si>
    <t xml:space="preserve">Dattner, Itai; Goldberg, Yair; Katriel, Guy; Yaari, Rami; Gal, Nurit; Miron, Yoav; Ziv, Arnona; Hamo, Yoram; Huppert, Amit; </t>
  </si>
  <si>
    <t>10.1101/2020.06.03.20121145</t>
  </si>
  <si>
    <t>637 households; 3,353 people; 1,510 people who tested positive for COVID-19</t>
  </si>
  <si>
    <t>Compares estimated susceptibility and infectivity of children and adults</t>
  </si>
  <si>
    <t>The role of children in the transmission of SARS-CoV-2 (COVID-19)–</t>
  </si>
  <si>
    <t>The findings in this memo are based on rapid searches. One researcher has screened all records from the search, selected and summarised the study findings. We opted for this rapid approach despite an inherent risk of overlooking key evidence or making misguided judgements, due to the urgency of identifying research findings relevant to the following questions.</t>
  </si>
  <si>
    <t>https://www.fhi.no/en/publ/2020/The-role-of-children-in-the-transmission-of-SARS-CoV-2-COVID-19-1st-update/</t>
  </si>
  <si>
    <t xml:space="preserve">Fretheim, Atle; </t>
  </si>
  <si>
    <t>Folkehelseinstituttet/Norwegian Institute of Public Health</t>
  </si>
  <si>
    <t>Under the epidemic situation of COVID‐19, should special attention to pregnant women be given?</t>
  </si>
  <si>
    <t>https://onlinelibrary.wiley.com/doi/full/10.1002/jmv.25771</t>
  </si>
  <si>
    <t xml:space="preserve">Jiao, Jian; </t>
  </si>
  <si>
    <t>Journal of Medical Virology</t>
  </si>
  <si>
    <t>10.1002/jmv.25771</t>
  </si>
  <si>
    <t>What do we know about COVID-19 in infants?</t>
  </si>
  <si>
    <t>http://www.infantjournal.co.uk/journal_article.html?RecordNumber=7163</t>
  </si>
  <si>
    <t xml:space="preserve">Gasibat, Qais; </t>
  </si>
  <si>
    <t>Infant</t>
  </si>
  <si>
    <t>WHO response to COVID-19 and technical support in Uzbekistan: capacity-building focus</t>
  </si>
  <si>
    <t>The main aim of the present paper is to summarize the WHO efforts on capacity building (or capacity development of health care specialists and medical institutions to improve and retain the skills, knowledge, tools and competencies) both globally and at the national level in Uzbekistan. The joint approach of national governments, international organizations, health care providers and civil society is necessary to assure the effectiveness and quality of the response to the COVID-19 epidemic.</t>
  </si>
  <si>
    <t>http://waocp.com/journal/index.php/apjec/article/view/449</t>
  </si>
  <si>
    <t>Uzbekistan</t>
  </si>
  <si>
    <t xml:space="preserve">Kasymova, Nazokat; </t>
  </si>
  <si>
    <t>Asian Pacific Journal of Environment and Cancer</t>
  </si>
  <si>
    <t>10.31557/APJEC.2020.3.S1.25-26</t>
  </si>
  <si>
    <t xml:space="preserve">Extended searches </t>
  </si>
  <si>
    <t>Comparison of Hematological Parameters and Perinatal Outcomes in COVID-19 Pregnancies and Healthy Pregnancy Cohort</t>
  </si>
  <si>
    <t>Other: Clinical assessment</t>
  </si>
  <si>
    <t>complete blood count parameters (including the number of lymphocytes, Leukocytes, monocytes, platelets and red blood cells).</t>
  </si>
  <si>
    <t>https://clinicaltrials.gov/show/NCT04515108</t>
  </si>
  <si>
    <t>Ankara City Hospital Bilkent</t>
  </si>
  <si>
    <t>NCT04515108</t>
  </si>
  <si>
    <t>Maternal Morbidity and Mortality During the COVID-19 Pandemic</t>
  </si>
  <si>
    <t>Maternal Mortality and Morbidity Composite</t>
  </si>
  <si>
    <t>https://clinicaltrials.gov/show/NCT04519502</t>
  </si>
  <si>
    <t>United States</t>
  </si>
  <si>
    <t>The George Washington University Biostatistics Center</t>
  </si>
  <si>
    <t>NCT04519502</t>
  </si>
  <si>
    <t>United Kingdom</t>
  </si>
  <si>
    <t>Epidemiological Study of the Spread of SARS-CoV-2 in the Household of a Person Who Has Had a COVID-19 Disease</t>
  </si>
  <si>
    <t>Retrospective Pilot Study of Vitamin D Status and Immune-inflammatory Status in Different UK Populations With COVID-19 Infection</t>
  </si>
  <si>
    <t>Collecting vitamin D results in patients from the South-East London area together with age, sex, ethnicity and BMI and other relevant laboratory results.</t>
  </si>
  <si>
    <t>https://clinicaltrials.gov/show/NCT04519034</t>
  </si>
  <si>
    <t>Guy's and St Thomas' NHS Foundation Trust</t>
  </si>
  <si>
    <t>NCT04519034</t>
  </si>
  <si>
    <t>Pediatric COVID-19 Infection; Do Clinical Features and Hematological Parameters Predict the Need for ICU Admission?</t>
  </si>
  <si>
    <t>Transpulmonary Pressure Measurements in Intubated Children With Covid-19 Respiratory Failure</t>
  </si>
  <si>
    <t>Diagnostic Test: Transpulmonary pressure measurements</t>
  </si>
  <si>
    <t>Transpulmonary pressure</t>
  </si>
  <si>
    <t>https://clinicaltrials.gov/show/NCT04519411</t>
  </si>
  <si>
    <t>Mayo Clinic</t>
  </si>
  <si>
    <t>NCT04519411</t>
  </si>
  <si>
    <t>Remdesivir in COVID 19 Treatment: A Randomised Trial</t>
  </si>
  <si>
    <t>Drug: Chloroquine or hydroxychloroquine;Drug: Remdesivir</t>
  </si>
  <si>
    <t>Number of patients with improvement or mortality</t>
  </si>
  <si>
    <t>https://clinicaltrials.gov/show/NCT04345419</t>
  </si>
  <si>
    <t xml:space="preserve">Allocation: Randomized. Intervention model: Parallel Assignment. Primary purpose: Treatment. Masking: Single (Participant). </t>
  </si>
  <si>
    <t>Tanta University</t>
  </si>
  <si>
    <t>NCT04345419</t>
  </si>
  <si>
    <t>Clinical Study Evaluating the Efficacy of Faviprevir in COVID-19 Treatment</t>
  </si>
  <si>
    <t>Drug: Favipiravir;Drug: Placebos</t>
  </si>
  <si>
    <t>Number of patients with viral cure</t>
  </si>
  <si>
    <t>https://clinicaltrials.gov/show/NCT04351295</t>
  </si>
  <si>
    <t>NCT04351295</t>
  </si>
  <si>
    <t>Evaluation of Influenza Vaccination and Treatment With ACEI and ARB in the Evolution of SARS-Covid19 Infection</t>
  </si>
  <si>
    <t>Drug: ACE inhibitor;Drug: ARB</t>
  </si>
  <si>
    <t>hospital output</t>
  </si>
  <si>
    <t>https://clinicaltrials.gov/show/NCT04367883</t>
  </si>
  <si>
    <t>Consorci Sanitari de Terrassa</t>
  </si>
  <si>
    <t>NCT04367883</t>
  </si>
  <si>
    <t>GlobalSurg-CovidSurg Week: Determining the Optimal Timing for Surgery Following SARS-CoV-2 Infection</t>
  </si>
  <si>
    <t>Post-operative mortality</t>
  </si>
  <si>
    <t>https://clinicaltrials.gov/show/NCT04509986</t>
  </si>
  <si>
    <t>University of Birmingham</t>
  </si>
  <si>
    <t>NCT04509986</t>
  </si>
  <si>
    <t>Evaluation of a Novel Point-of-Care Diagnostic Test for SARS-CoV-2</t>
  </si>
  <si>
    <t>Procedure: Biospecimen Collection;Other: Questionnaire Administration</t>
  </si>
  <si>
    <t>Sensitivity of diagnostic test;Specificity of diagnostic test;Concordance of the novel point-of-care diagnostic test;Positive predictive value (PPV) of the novel point-of-care diagnostic test;Negative predictive value (NPV) of the novel point-of-care diagnostic test</t>
  </si>
  <si>
    <t>https://clinicaltrials.gov/show/NCT04513990</t>
  </si>
  <si>
    <t>M.D. Anderson Cancer Center</t>
  </si>
  <si>
    <t>NCT04513990</t>
  </si>
  <si>
    <t>Evaluation of Newborns Presenting With Suspected COVID 19: A Single Center Experience</t>
  </si>
  <si>
    <t>General Characteristics of the infants with respiratory infection at the NICU admission</t>
  </si>
  <si>
    <t>https://clinicaltrials.gov/show/NCT04519307</t>
  </si>
  <si>
    <t>Dr. Behcet Uz Children's Hospital</t>
  </si>
  <si>
    <t>NCT04519307</t>
  </si>
  <si>
    <t xml:space="preserve">A double-blind clinical trial to repurpose and assess the efficacy and safety of ivermectin in COVID-19                                                                                                                                                                                                                                                                                                                                                                                                                                                                                                                                                                                                                                                                                                                                                                                                                                                                                                                                                                                                                                                                                                                                                                                                                                                                                                                                                                                                                                                                                                                                                                                                                                                                                                                                                                                                                                                                                                                                                                         </t>
  </si>
  <si>
    <t>Viral RNA load measured using quantitative branched DNA (bDNA), reverse transcriptase-polymerase chain reaction (RT-PCR), and qualitative transcription-mediated amplification at baseline and 1, 2,  4, 7, 10, 12, 14 days</t>
  </si>
  <si>
    <t>http://isrctn.com/ISRCTN40302986</t>
  </si>
  <si>
    <t>Randomised controlled trial (Treatment)</t>
  </si>
  <si>
    <t>Lagos University Teaching Hospital</t>
  </si>
  <si>
    <t>ISRCTN40302986</t>
  </si>
  <si>
    <t>Phase III</t>
  </si>
  <si>
    <t xml:space="preserve">The use of ACE2 receptor increasing medication at hospital admission and
mortality rates in COVID-19 patiÃ«nts 
                                                                                                                                                                                                                                                                                                                                                                                                                                                                                                                                                                                                                                                                                                                                                                                                                                                                                                                                                                                                                                                                                                                                                                                                                                                                                                                                                                                                                                                                                                                                                                                                                                                                                                                                                                                                                                                                                                                                                                 </t>
  </si>
  <si>
    <t xml:space="preserve">mortality and end of mechanical respiratory support. </t>
  </si>
  <si>
    <t>https://trialregister.nl/trial/8512</t>
  </si>
  <si>
    <t>nonen</t>
  </si>
  <si>
    <t>NL8512</t>
  </si>
  <si>
    <t xml:space="preserve">Outcomes of patients with COVID-19 related cytokine release syndrome under immunosuppressive treatment                                                                                                                                                                                                                                                                                                                                                                                                                                                                                                                                                                                                                                                                                                                                                                                                                                                                                                                                                                                                                                                                                                                                                                                                                                                                                                                                                                                                                                                                                                                                                                                                                                                                                                                                                                                                                                                                                                                                                                          </t>
  </si>
  <si>
    <t>Methylprednisolone, eventually supplemented by tocilizumab</t>
  </si>
  <si>
    <t>Exclusion criteria: No specific exclusion criteria</t>
  </si>
  <si>
    <t>https://trialregister.nl/trial/8551</t>
  </si>
  <si>
    <t>&lt;br&gt;                        Randomized: No, &lt;br&gt;                        Masking: None, &lt;br&gt;                        Control: Unknown, &lt;br&gt;                        Group: undefined, &lt;br&gt;                        Type: 2 or more arms, non-randomized&lt;br&gt;</t>
  </si>
  <si>
    <t>Zuyderland Medical Center</t>
  </si>
  <si>
    <t>NL8551</t>
  </si>
  <si>
    <t xml:space="preserve">_x000D_        Inclusion Criteria:_x000D__x000D_          -  Spontaneous pregnancy,_x000D__x000D_          -  Singleton pregnancy,_x000D__x000D_          -  Clinically diagnosed COVID-19 (SARS-CoV-2 positivity in real time-polymerase chain_x000D_             reaction)_x000D__x000D_        Exclusion Criteria:_x000D__x000D_          -  Chronic maternal diseases (rheumatological diseases, renal failure, vascular_x000D_             malformations, hypertension, cardiac disease, diabetes mellitus, obesity,_x000D_             hypo-hyperthyroidism, congenital hematological disorders),_x000D__x000D_          -  Acute inflammatory conditions (acute pancreatitis, acute appendicitis),_x000D__x000D_          -  Pregnancy complications (gestational diabetes, PPROM, preeclampsia),_x000D__x000D_          -  Multiple pregnancies,_x000D__x000D_          -  Anticoagulant medication._x000D_      </t>
  </si>
  <si>
    <t xml:space="preserve">_x000D_        Inclusion Criteria:_x000D__x000D_          -  Women who deliver at a selected hospital participating in the MFMU Network on selected_x000D_             dates sent by the Data Coordinating Center from March 1, 2019, through Dec, 31, 2019._x000D_             Women delivered in the calendar year 2019 will serve as the controls (before_x000D_             pandemic)._x000D__x000D_          -  Women who deliver at a selected hospital participating in the MFMU Network on selected_x000D_             dates sent by the Data Coordinating Center from March 1, 2020, through Dec, 31, 2020._x000D_             Women delivered in the calendar year 2020 will be considered as deliveries during the_x000D_             pandemic (research question 1) and non-confirmed positives as controls (research_x000D_             question 2)._x000D__x000D_          -  Pregnant and postpartum (within 6 weeks of delivery) women with confirmed COVID-19_x000D_             infection from March 1, 2020, through Dec, 31, 2020 and who deliver on or before_x000D_             December 31, 2020. Both those with COVID-19 infection requiring in-patient management_x000D_             and those managed as out-patients will be included. Confirmed COVID-19 infection is_x000D_             defined as a positive COVID-19 viral (i.e., nucleic acid or antigen tests) test during_x000D_             pregnancy through 42 days postpartum._x000D__x000D_        Exclusion Criteria:_x000D__x000D_          -  Multifetal gestation higher than twins_x000D_      </t>
  </si>
  <si>
    <t xml:space="preserve">_x000D_        Inclusion Criteria:_x000D__x000D_          -  All patients tested for vitamin D and Covid-19_x000D__x000D_        Exclusion Criteria:_x000D__x000D_          -  not applicable_x000D_      </t>
  </si>
  <si>
    <t xml:space="preserve">_x000D_        Inclusion Criteria:_x000D__x000D_          -  Patients 0-17 years of age, 10 kg or greater, with suspected or confirmed Covid-19_x000D_             respiratory failure requiring endotracheal intubation and mechanical ventilation_x000D_             admitted to Mayo Clinic Hospital, St. Mary's Campus Pediatric Intensive Care Unit._x000D__x000D_        Exclusion Criteria:_x000D__x000D_          -  Patients &lt;10 kg_x000D__x000D_          -  Patients with pre-existing chronic mechanical ventilation (chronic respiratory_x000D_             failure)_x000D__x000D_          -  Patients with known esophageal disease (strictures, known esophageal anatomic_x000D_             abnormalities)_x000D__x000D_          -  Patients with severe coagulopathy (for which placement of esophageal balloon or other_x000D_             gastric tube via nose or mouth is contraindicated)_x000D__x000D_          -  Patients who are pregnant (as determined by standard pregnancy testing criteria for_x000D_             Pediatric ICU admission)._x000D_      </t>
  </si>
  <si>
    <t xml:space="preserve">_x000D_        Inclusion Criteria:_x000D__x000D_          -  COVID 19 patients_x000D__x000D_        Exclusion Criteria:_x000D__x000D_          -  allergy or contraindication to the drug_x000D_      </t>
  </si>
  <si>
    <t xml:space="preserve">_x000D_        Inclusion Criteria:_x000D__x000D_          -  Patients with covid 19_x000D__x000D_        Exclusion Criteria:_x000D__x000D_          -  Allergy or contraindications to faviprevir_x000D_      </t>
  </si>
  <si>
    <t xml:space="preserve">_x000D_        Inclusion Criteria:_x000D__x000D_          -  Hospital Admissions at the Hospital of Terrassa from March 1, 2020 for any cause._x000D__x000D_        Exclusion Criteria:_x000D__x000D_          -  None._x000D__x000D_          -  For comparison of percentage of Influenza vaccination, ACEI and ARB vs general_x000D_             population, patients from outsite the reference area of the Terrassa Health Consortium_x000D_             would be excluded._x000D_      </t>
  </si>
  <si>
    <t xml:space="preserve">_x000D_        Inclusion criteria_x000D__x000D_          -  Any operation (elective or emergency) done in an operating theatre by a surgeon._x000D__x000D_          -  All surgical specialties including: acute care surgery, breast surgery, cardiac_x000D_             surgery, colorectal surgery, general surgery, gynaecology, hepatobiliary surgery,_x000D_             neurosurgery, obstetrics, oesophagogastric surgery, ophthalmology, oral and_x000D_             maxillofacial surgery, orthopaedics, otolaryngology, paediatric surgery, plastic_x000D_             surgery, thoracic surgery, transplant surgery, trauma surgery, urology, vascular_x000D_             surgery._x000D__x000D_          -  Day case surgery and inpatient surgery included._x000D__x000D_          -  Any SARS-CoV-2 status (positive at any time, negative, not tested)._x000D__x000D_          -  All ages including children and adults._x000D__x000D_        Exclusion criteria:_x000D__x000D_        Minor procedures (full list will be available in the protocol)._x000D_      </t>
  </si>
  <si>
    <t xml:space="preserve">_x000D_        Inclusion Criteria:_x000D__x000D_          -  Qualifies for SARS-CoV-2 testing at MD Anderson, Lyndon B. Johnson (LBJ) hospital, or_x000D_             affiliated sites (may include MD Anderson and LBJ patients and employees) according to_x000D_             institutional criteria at time of enrollment_x000D__x000D_          -  Willing and able to provide informed consent_x000D__x000D_          -  Ability to perform protocol-required activities_x000D__x000D_          -  Able to speak and read English or Spanish_x000D__x000D_        Exclusion Criteria:_x000D__x000D_          -  Patient or provider decision not to perform SARS-CoV-2 testing_x000D_      </t>
  </si>
  <si>
    <t xml:space="preserve">_x000D_        Inclusion Criteria:_x000D__x000D_          -  All newborns who had respiratory symptoms at the NICU admission_x000D__x000D_        Exclusion Criteria:_x000D__x000D_          -  Congenital abnormalities_x000D_      </t>
  </si>
  <si>
    <t xml:space="preserve">Inclusion criteria:                 1. COVID-positive people                2. All ages and genders                3. Informed consent given after Emergency IRB approval            </t>
  </si>
  <si>
    <t xml:space="preserve">Inclusion criteria: Clinical diagnosis of COVID-19Intubation for mechanical respiratory support (includingECMO) </t>
  </si>
  <si>
    <t>Inclusion criteria: Eligibility for immunosuppressive treatment is based on the Zuyderland treatment protocol (named; â€˜Standpunt werkwijze behandeling COVID Zuyderlandâ€™, due to frequent updates will the most recent version be leading at any time).According to Zuyderland treatment protocol version from 01.04.2020, this means:1.	Detection of diffuse interstitial pneumonia or bilateral infiltrations on chest x-ray or CO-RADS score =4 based on CT-thorax findings2.	Oxygen saturation at rest in ambient air = 94% or tachypnea =30/min.3.	Presence of at least 2 of the following risk factors for CRSa.	High ferritin (&gt; 900 ug/L or two times the level at admission within 48 hours)b.	High C-reactive protein (&gt; 100 mg/L)c.	High D-dimer (&gt; 1500 ug/L)</t>
  </si>
  <si>
    <t xml:space="preserve">Exclusion criteria:                 1. COVID-negative people                2. Those who refuse to give informed consent                3. Pregnant women in first trimester of pregnancy            </t>
  </si>
  <si>
    <t>1.	Time to clinical improvement: defined as the time from start of immunosuppressive treatment to improvement of at least 2 points on an ordinal scale 1-7 or hospital discharge, whichever comes first. This endpoint is recommended by WHO and used as the primary endpoint in the Lopinavir-Ritonavir trial. (17) The ordinal scale categories are: 1) non-hospitalized, able to resume normal activities; 2) non-hospitalized, but unable to resume normal activities; 3) hospitalized, not requiring oxygen therapy; 4) hospitalized, requiring additional oxygen therapy; 5) hospitalized, requiring high-flow nasal oxygen therapy, non-invasive mechanical ventilation, or both; 6) hospitalized, requiring ECMO, mechanical ventilation, or both; and 7) death.</t>
  </si>
  <si>
    <t xml:space="preserve">                This will be a randomized parallel-group study of three groups of COVID-positive Nigerian patients with 10 - 15 post-exposure  COVID-positive subjects in each treatment arm. There shall be three treatment groups allotted by randomization.                A. 10 - 15 patients receive ivermectin 6 mg  twice a week for 2 consecutive weeks (hour 0 and hour 84 or 3.5 days)                B. 10 - 15 patients receive Ivermectin 12 mg twice a week for 2 consecutive weeks (hour 0 and hour 84 or 3.5 days)                C. 10 - 15 patients receive a matching inactive placebo from a pharmacist who will not be part of the treatment team                Randomization: The researchers hope to employ a standard clinical pharmacological randomization tool.                Sequential patients will be assigned by chance to one of three treatments,  A, B, or C (ratio 1:1:1), by random numbers or asking the patient to select from A B or C labelled papers or balls. This sequence shall be followed until the convenient sample of 10 - 15 is attained in each of the three groups.                The total duration of follow up will be about 4 weeks after dosing in the first instance but long-term follow-up will continue as the clinical situation dictates.</t>
  </si>
  <si>
    <t>Psychometric properties of the Pandemic-Related Pregnancy Stress Scale (PREPS)</t>
  </si>
  <si>
    <t>Purpose
Pregnant women are facing numerous COVID-19 related burdens including social isolation, financial insecurity, uncertainty about the impact of the virus on fetal development, and prenatal care restrictions. We tested the psychometric properties of a new instrument designed to assess the extent and types of pandemic-related stress experienced by pregnant women.
Materials and methods
4,451 pregnant women from across the U.S. were recruited via social media and completed an online questionnaire in April-May 2020. The questionnaire included measures of psychological, sociodemographic, and obstetric factors and the new Pandemic-Related Pregnancy Stress Scale (PREPS).
Results
Confirmatory factor analyses of the PREPS showed excellent model fit. Three factors – Perinatal Infection Stress (5 items), Preparedness Stress (7 items), and Positive Appraisal (3 items) – converged and diverged with expected psychological factors, and scales created from these factors demonstrated acceptable to good reliability (α’s 0.68–0.86). In addition, mean PREPS scores were associated with perceived risk of infection, and with financial and vocational COVID-19 related burdens.
Conclusion
The PREPS is a robust instrument to assess multidimensional COVID-19 pandemic prenatal stress. It is a valuable tool for future research to examine vulnerability to pandemic stress and how this stress may affect women and their offspring.</t>
  </si>
  <si>
    <t>https://www.tandfonline.com/doi/full/10.1080/0167482X.2020.1801625</t>
  </si>
  <si>
    <t>Preis H, Mahaffey B, Lobel M.</t>
  </si>
  <si>
    <t>10.1080/0167482X.2020.1801625</t>
  </si>
  <si>
    <t>Race/ethnicity and spatiotemporal trends in SARS-CoV-2 prevalence on obstetrical units in New York</t>
  </si>
  <si>
    <t>https://www.sciencedirect.com/science/article/pii/S2589933320301804?via%3Dihub</t>
  </si>
  <si>
    <t>Blitz MJ, Rochelson B, Prasannan L, Shan W, Chervenak FA, Nimaroff M, Bornstein E.</t>
  </si>
  <si>
    <t>10.1016/j.ajogmf.2020.100212</t>
  </si>
  <si>
    <t>Histopathological evaluation of placentas after diagnosis of maternal SARS-CoV-2 infection</t>
  </si>
  <si>
    <t>Background
The impact of maternal SARS-CoV-2 infection on placental histopathology is not well known.
Objectives
To determine if significant placental histopathological changes occur after diagnosis of SARS-CoV-2 infection in pregnancy and whether these changes are correlated with the presence or absence of symptoms associated with infection.
Study Design
Retrospective cohort study of women diagnosed with SARS-CoV-2 infection who delivered at a single center from April 9th to April 27th, 2020, and had placental specimens reviewed by pathology. Women with singleton gestations and laboratory-confirmed SARS-CoV-2 infection were eligible for inclusion. Historical controls selected from a cohort of women who delivered 6 months prior to the study period were matched in a 1:1 fashion by week of gestation at delivery. Histopathological characteristics were evaluated in each placenta and the incidence of these findings were compared between placentas after diagnosis of maternal SARS-CoV-2 infection and historical controls, as well as between placentas from patients with or without typical symptoms related to infection. Statistical analysis included use of Wilcoxon rank sum test and Fisher’s exact test for comparison of categorical and continuous variables. Statistical significance was defined as P value &lt; 0.05.
Results
A total of 50 placentas after diagnosis of maternal SARS-CoV-2 infection and 50 historical controls were analyzed. Among placentas from patients diagnosed with SARS-CoV-2 infection, 3 (6%) were preterm (33 3/7, 34 6/7 and 36 6/7 weeks of gestation), 16 (32%) were from patients with typical symptoms related to infection and 34 (68%) were from patients without typical symptoms related to the infection. All patients had diagnosis of SARS-CoV-2 infection in the third trimester. Decidual vasculopathy was not visualized in any of the placentas from patients diagnosed with SARS-CoV-2 infection. There was no statistically significant difference in placental histopathological characteristics between the groups. SARS-CoV-2 testing for all neonates at 24 hours of life was negative.
Conclusions
Based on our data, there are no significant placental histopathological changes that occur after diagnosis of SARS-CoV-2 infection in the third trimester of pregnancy compared to a gestational age-matched historical control group. Similar incidences of histopathological findings were also discovered when comparing placentas from patients with SARS-CoV-2 infection with or without the presence of symptoms typically related to infection.</t>
  </si>
  <si>
    <t>https://www.sciencedirect.com/science/article/pii/S2589933320301798?via%3Dihub</t>
  </si>
  <si>
    <t>Gulersen M, Prasannan L, Tam HT, Metz CN, Rochelson B, Meirowitz N, Shan W, Edelman M, Millington KA.</t>
  </si>
  <si>
    <t>10.1016/j.ajogmf.2020.100211</t>
  </si>
  <si>
    <t>50 placentas</t>
  </si>
  <si>
    <t>SARS-CoV-2 Entry Factors: ACE2 and TMPRSS2 Are Expressed in Peri-Implantation Embryos and the Maternal-Fetal Interface</t>
  </si>
  <si>
    <t>Severe acute respiratory syndrome coronavirus 2 (SARS-CoV-2) has spread throughout the world, leading to large-scale population infection. Angiotensin-converting enzyme 2 (ACE2) is the receptor of both severe acute respiratory syndrome coronavirus (SARS-CoV) and SARS-CoV-2. However, it is still controversial whether vertical transmission exists. In order to investigate the potential risk of SARS-CoV-2 vertical transmission, we explored ACE2 and TMPRSS2 (encoding transmembrane protease serine 2) expression patterns in peri-implantation embryos and the maternal–fetal interface using previously published single-cell transcriptome data. The results showed that day 6 (D6) trophectoderm cells (TE) in peri-implantation embryos, as well as syncytiotrophoblast (STB) at 8 weeks of gestation (STB_8W) and extravillous trophoblasts cells (EVT) at 24 weeks of gestation (EVT_24W) in the maternal–fetal interface, strongly co-expressed ACE2 and TMPRSS2, indicating a SARS-CoV-2 infection susceptibility. The ACE2 positive-expressing cells in the three cell types mentioned above were found to share common characteristics, which were involved in autophagy and immune-related processes. ACE2 showed no gender bias in post-implantation embryos but showed a significant gender difference in D6_TE, D6 primitive endoderm cells (PE), and ACE2 positive-expressing STBs. These findings suggest that there may be different SARS-CoV-2 infection susceptibilities of D6 embryos of different genders and during the gestation of different genders. Our results reveal potential SARS-CoV-2 infection risks during embryo transfer, peri-implantation embryo development, and gestation.</t>
  </si>
  <si>
    <t>https://www.sciencedirect.com/science/article/pii/S2095809920302162?via%3Dihub</t>
  </si>
  <si>
    <t>Chen W, Yuan P, Yang M, Yan Z, Kong S, Yan J, Liu X, Chen Y, Qiao J, Yan L.</t>
  </si>
  <si>
    <t>Engineering (Beijing)</t>
  </si>
  <si>
    <t>10.1016/j.eng.2020.07.013</t>
  </si>
  <si>
    <t>Unprotected mothers and infants breastfeeding in public amenities during the COVID-19 pandemic</t>
  </si>
  <si>
    <t>https://link.springer.com/article/10.1007%2Fs10311-020-01054-1</t>
  </si>
  <si>
    <t>Wang X, Han J, Lichtfouse E.</t>
  </si>
  <si>
    <t>Environ Chem Lett</t>
  </si>
  <si>
    <t>10.1007/s10311-020-01054-1</t>
  </si>
  <si>
    <t>The evolution of fetal echocardiography before and during COVID-19</t>
  </si>
  <si>
    <t>The World Health Organization declared the novel coronavirus, or COVID-19, a pandemic in March 2020. Given the severity of COVID-19, appropriate use criteria have been implemented for fetal echocardiography. Screening low risk pregnancies for critical congenital heart disease has typically been a shared responsibility by pediatric cardiologists, obstetricians, and maternal fetal medicine (MFM). Currently, many of the fetal echocardiograms for low risk pregnancies for critical congenital heart disease have been deferred or cancelled with the emphasis on suspected abnormalities by MFMs and obstetricians. In this review, we discuss the literature that has been the basis of screening of low risk pregnancies by pediatric cardiologists. A new approach to more widespread usage of fetal tele-echocardiography may play a large part during COVID-19 and may continue after the pandemic.</t>
  </si>
  <si>
    <t>https://www.sciencedirect.com/science/article/pii/S1058981320301284?via%3Dihub</t>
  </si>
  <si>
    <t>Nigam P, Weinberger S, Srivastava S, Lorber R.</t>
  </si>
  <si>
    <t>Prog Pediatr Cardiol</t>
  </si>
  <si>
    <t>10.1016/j.ppedcard.2020.101259</t>
  </si>
  <si>
    <t>The Coronavirus Pandemic and Lessons Learned in Preschools in Norway, Sweden and the United States: OMEP Policy Forum</t>
  </si>
  <si>
    <t>The novel coronavirus, also known as COVID-19, has moved rapidly across the world in 2020. This article reports on the recent consequences of the pandemic for early childhood education in Sweden, Norway, and the United States. The authors illustrate the effects of the pandemic on preschools in their countries, against a backdrop of frequent changes in infection and mortality rates, epidemiological understandings, government strategies, and mitigation strategies regarding preschool closures. Teachers report their experiences and actions in specific early childhood education settings, across the three national contexts. These experiential snapshots identify program priorities, parents’ and children’s reactions, and the commitment and concerns of teachers. The conversations reveal culturally situated similarities of early childhood educational practices but also differences across contexts. Teachers report on the challenges of their experiences but also benefits for their practice and how they engage with children and their families. Ideas about future preparedness for such pandemics are also discussed.</t>
  </si>
  <si>
    <t>https://link.springer.com/article/10.1007%2Fs13158-020-00267-3</t>
  </si>
  <si>
    <t>Pramling Samuelsson I, Wagner JT, Eriksen √òdegaard E.</t>
  </si>
  <si>
    <t>10.1007/s13158-020-00267-3</t>
  </si>
  <si>
    <t>Inequality in learning opportunities during Covid-19: Evidence from library takeout</t>
  </si>
  <si>
    <t>Research shows that Covid-19 enhanced inequality in families’ learning environments. We use register data from Denmark to analyze inequality in families’ takeout of digital children’s books from public libraries. Our register data, which include more than 55 million observations of families’ daily library takeout, show that the socioeconomic gradient in library takeout (by parents’ education and income) that existed before the Covid-19 lockdown increased after the lockdown. We also find that the increase in the socioeconomic gradient during Covid-19 was weaker in immigrant than in native families, stronger in families with recent experience in taking out digital materials from the library, and stronger in families with children in the early stages of elementary school. Overall, our results suggest that Covid-19 increased inequality in learning opportunities because better off families were more successful at using libraries during the pandemic than worse off families.</t>
  </si>
  <si>
    <t>https://www.sciencedirect.com/science/article/pii/S0276562420300603?via%3Dihub</t>
  </si>
  <si>
    <t>J√¶ger MM, Blaab√¶k EH.</t>
  </si>
  <si>
    <t>Res Soc Stratif Mobil</t>
  </si>
  <si>
    <t>10.1016/j.rssm.2020.100524</t>
  </si>
  <si>
    <t>632354 families</t>
  </si>
  <si>
    <t>Assessment of Pediatric Outpatient Visits for Notifiable Infectious Diseases in a University Hospital in Beijing During COVID-19</t>
  </si>
  <si>
    <t>Introduction
In response to coronavirus disease 2019 (COVID-19), strict public health measures were implemented, and medical resources were enhanced to isolate and treat infected patients.1 Yet little is known about whether other types of hospital visits have been affected,2 especially visits for infectious diseases. We explored changes in pediatric outpatient visits for Chinese notifiable infectious diseases acquired through droplet transmission, contact transmission, or both during Beijing’s COVID-19 outbreak.
Methods
We performed a cross-sectional study at Beijing Chao-Yang Hospital Western Branch in Beijing that followed the Strengthening the Reporting of Observational Studies in Epidemiology (STROBE) reporting guideline. The study was approved by the ethics committee of Beijing Chao-Yang Hospital, which waived the requirement for informed consent.
Using the hospital’s electronic medical records and notifiable diseases surveillance system, we identified all pediatric outpatient visits during the COVID-19 outbreak (January 19–April 15, 2020) and a matched control period in the previous year (January 19–April 16, 2019) and collected demographic and diagnostic information on patients with notifiable infectious diseases. During the COVID-19 outbreak, all febrile patients underwent nucleic acid testing of nasal and pharyngeal swab specimens to rule out COVID-19. The primary outcomes were the number of pediatric outpatient visits, number of pediatric patients with notifiable infectious diseases, and proportion of pediatric patients with notifiable infectious diseases in pediatric outpatient visits. We compared continuous variables with the Mann-Whitney U test and median differences, coefficient intervals, and categorical variables with the χ2 test or Fisher exact test. Two-tailed P &lt; .05 defined statistical significance. All analyses were performed using SPSS version 25.0 (IBM).
Results
A total of 2420 pediatric outpatient visits (median patient age, 4 [interquartile range, 2-6] years; 1325 [55%] male) were identified during the COVID-19 outbreak, an average of 28 per day, compared with 14 557 and 165, respectively, in 2019 (ie, an 83% decrease; Figure, panel A). Thirty-four patients with notifiable infectious diseases were reported during the outbreak, an average of 0.4 per day, compared with 383 and 4.3, respectively, in 2019 (ie, a 91% decrease; Figure, panel B). The proportion of patients with notifiable infectious diseases in pediatric outpatient visits (difference, –1.2%; 95% CI, –1.7% to –0.6%; P &lt; .001), especially the proportion with influenza (difference, –1.3%; 95% CI, –1.8% to –0.8%; P &lt; .001), was significantly lower during the outbreak than in 2019.
Demographic and diagnostic characteristics are summarized in the Table. The sex distribution was similar between the 2 periods (difference, –3.1%; 95% CI, –19.5% to 13.9%; P = .73), but the median age was younger during the outbreak (difference, –1 year; 95% CI, –2 to 0 years; P = .004). No pediatric patients with COVID-19 were confirmed in this hospital.
Discussion
We found a decrease in pediatric outpatient visits for notifiable infectious diseases in a university hospital in Beijing during the COVID-19 outbreak. Except for scarlet fever (transmitted only via droplet) and acute hemorrhagic conjunctivitis (transmitted only via contact), the notifiable diseases studied, especially influenza, infect people via either droplet or contact transmission.3 Strict implementation of public health control measures in response to COVID-19 might have inhibited droplet and contact transmission of common infectious viruses.4 Guardian fear of contracting COVID-19 in the hospital may be a reason for the reduced number of outpatients.5 However, the reduced proportion of patients with notifiable infectious diseases confirms that these diseases were somewhat contained during the COVID-19 outbreak, especially given that febrile patients are required to seek urgent medical care.
Limitations of this study include the single-center design, the use of retrospective data, and the possibility that not all patients were identified. However, because the study took place in a traditional university hospital, the main findings might be representative of the actual number of pediatric patients with notifiable infectious diseases in Beijing. Also, these findings highlight the importance of public health measures for controlling infectious diseases.</t>
  </si>
  <si>
    <t>https://jamanetwork.com/journals/jamanetworkopen/fullarticle/2769684</t>
  </si>
  <si>
    <t>Luo Z, Li S, Li N, Li Y, Zhang Y, Cao Z, Ma Y.</t>
  </si>
  <si>
    <t>JAMA Netw Open</t>
  </si>
  <si>
    <t>10.1001/jamanetworkopen.2020.19224</t>
  </si>
  <si>
    <t>2420 pediatric visits</t>
  </si>
  <si>
    <t>CUPID COVID-19: emergency department attendance by paediatric patients during COVID-19 - project protocol</t>
  </si>
  <si>
    <t>Background: Measures introduced to delay the spread of COVID-19 may result in avoidance of emergency departments (EDs) for non-COVID related illness. Clinicians and medical representative bodies such as the Irish Association for Emergency Medicine (IAEM) have expressed concern that some patients may not seek timely urgent medical intervention. Evidence from previous epidemics found that hospital avoidance during outbreaks of MERS and SARS was common. While ED attendance returned to normal following SARS and MERS, both outbreaks lasted 2-3 months. As the COVID-19 pandemic is forecast to extend into 2021, little is known about the impact COVID-19 will have on paediatric attendance at EDs as the pandemic evolves.
Aims: This project aims to assess the impact of COVID-19 on paediatric emergency healthcare utilisation, to understand how the health seeking behaviour of parents may have altered due to the pandemic, and to identify how any barriers to accessing care can be removed.  
Methods: Administrative data records from five EDs across Ireland and one Urgent Care Centre will be analysed to identify temporal trends in attendances for emergency care. Qualitative inquiry will be utilised to capture the experience of staff providing emergency healthcare to paediatric patients during COVID-19, and their feedback on identified trends will inform the interpretation of findings. A cross-sectional survey of parents will capture experiences, concerns and decision-making on accessing healthcare for their children during the pandemic.
Results and Conclusion: This information will help decision makers respond rapidly to meet the clinical needs of paediatric patients as the circumstances of the pandemic unfold and reduce the disruption to normal paediatric ED services during the onset of COVID-19. As the health of a child can deteriorate more rapidly than that of an adult, any delay in seeking care for an acutely ill child may have serious consequences.
Keywords</t>
  </si>
  <si>
    <t>https://hrbopenresearch.org/articles/3-37/v2</t>
  </si>
  <si>
    <t>Ireland</t>
  </si>
  <si>
    <t>McDonnell T, McAuliffe E, Barrett M, Conlon C, Cummins F, Deasy C, Hensey C, Martin C, Nicholson E.</t>
  </si>
  <si>
    <t>HRB Open Res</t>
  </si>
  <si>
    <t>10.12688/hrbopenres.13066.2</t>
  </si>
  <si>
    <t>Pediatric SARS-CoV-2: Clinical Presentation, Infectivity, and Immune Responses</t>
  </si>
  <si>
    <t>Objectives
As schools plan for re-opening, understanding the potential role children play in the coronavirus infectious disease 2019 (COVID-19) pandemic and the factors that drive severe illness in children is critical.
Study design: Children ages 0-22 years with suspected severe acute respiratory syndrome coronavirus 2 (SARS-CoV-2) infection presenting to urgent care clinics or being hospitalized for confirmed/suspected SARS-CoV-2 infection or multisystem inflammatory syndrome in children (MIS-C) at Massachusetts General Hospital (MGH) were offered enrollment in the MGH Pediatric COVID-19 Biorepository. Enrolled children provided nasopharyngeal, oropharyngeal, and/or blood specimens. SARS-CoV-2 viral load, ACE2 RNA levels, and serology for SARS-CoV-2 were quantified.
Results
A total of 192 children (mean age 10.2 +/- 7 years) were enrolled. Forty-nine children (26%) were diagnosed with acute SARS-CoV-2 infection; an additional 18 children (9%) met criteria for MIS-C. Only 25 (51%) of children with acute SARS-CoV-2 infection presented with fever; symptoms of SARS-CoV-2 infection, if present, were non-specific. Nasopharyngeal viral load was highest in children in the first 2 days of symptoms, significantly higher than hospitalized adults with severe disease (P = .002). Age did not impact viral load, but younger children had lower ACE2 expression (P=0.004). IgM and IgG to the receptor binding domain (RBD) of the SARS-CoV-2 spike protein were increased in severe MIS-C (P&lt;0.001), with dysregulated humoral responses observed.
Conclusion
This study reveals that children may be a potential source of contagion in the SARS-CoV-2 pandemic in spite of milder disease or lack of symptoms, and immune dysregulation is implicated in severe post-infectious MIS-C.</t>
  </si>
  <si>
    <t>https://www.jpeds.com/article/S0022-3476(20)31023-4/fulltext</t>
  </si>
  <si>
    <t>Yonker LM, Neilan AM, Bartsch Y, Patel AB, Regan J, Arya P, Gootkind E, Park G, Hardcastle M, St John A, Appleman L, Chiu ML, Fialkowski A, De la Flor D, Lima R, Bordt EA, Yockey LJ, D'Avino P, Fischinger S, Shui JE, Lerou PH, Bonventre JV, Yu XG, Ryan ET, Bassett IV, Irimia D, Edlow AG, Alter G, Li JZ, Fasano A.</t>
  </si>
  <si>
    <t>10.1016/j.jpeds.2020.08.037</t>
  </si>
  <si>
    <t>Multisystem Inflammatory Syndrome Associated With Coronavirus Disease in Children: A Multi-centered Study in Bel√©m, Par√°, Brazil</t>
  </si>
  <si>
    <t>We described the characteristics of 11 children with pediatric multisystem inflammatory syndrome-temporally associated with SARS-CoV-2. The main clinical indications for hospital admission were vasogenic toxic shock (n = 2), Kawasaki disease (n = 4), and Kawasaki disease shock syndrome (n = 5). The echocardiography findings were abnormal in 63% of cases. All patients had 2 or more organ dysfunctions, and the mortality rate was 18%.</t>
  </si>
  <si>
    <t>https://journals.lww.com/pidj/Abstract/9000/Multisystem_Inflammatory_Syndrome_Associated_With.96073.aspx</t>
  </si>
  <si>
    <t>de Farias ECF, Pedro Piva J, de Mello MLFMF, do Nascimento LMPP, Costa CC, Machado MMM, Rodrigues TDS, Carvalho RDFP, Alves MCB, Aires LFQ, Cotta MLM, Pedreira ARG, Saraty SB, Lima MC, Justino MCA.</t>
  </si>
  <si>
    <t>10.1097/INF.0000000000002865</t>
  </si>
  <si>
    <t>SARS-CoV-2 Infection in Children in Southern Italy: A Descriptive Case Series</t>
  </si>
  <si>
    <t xml:space="preserve">At the beginning of the coronavirus-2019 (COVID-19) pandemic, Italy was one of the most affected countries in Europe. Severe acute respiratory syndrome coronavirus-2 (SARS-CoV-2) infection is less frequent and less severe in children than in adults. This study analyzed the frequency of SARS-CoV-2 infection among all children aged &lt;18 years in the Apulia region of southern Italy and the characteristics of the infected children. Clinical and demographic data were collected through the national platform for COVID-19 surveillance. Of the 166 infected children in the Apulia region, 104 (62.6%) were asymptomatic, 37 (22.3%) had mild infections, 22 (13.3%) had moderate infections, and 3 (1.8%) had severe infections. Only ten children (6.0%) were hospitalized, but none required intensive care support and none died. SARS-CoV-2 infection was transmitted mainly from parents or relatives to children. Because of school closure during the lockdown, infection was unlikely to have been transmitted among children. It is unclear whether school reopening would enhance virus spread, leading the Italian government to develop guidelines for safe school reopening. The actual role of children in virus transmission remains unclear. A sensitive surveillance system, prompt identification of cases, testing, and contact tracing will be key to reducing the further spread of infection.
</t>
  </si>
  <si>
    <t>https://www.mdpi.com/1660-4601/17/17/6080/htm</t>
  </si>
  <si>
    <t>Loconsole D, Caselli D, Centrone F, Morcavallo C, Campanella S, Aric√≤ M, Chironna M.</t>
  </si>
  <si>
    <t>Int J Environ Res Public Health</t>
  </si>
  <si>
    <t>10.3390/ijerph17176080</t>
  </si>
  <si>
    <t>Analysis of the Impact of the Confinement Resulting from COVID-19 on the Lifestyle and Psychological Wellbeing of Spanish Pregnant Women: An Internet-Based Cross-Sectional Survey</t>
  </si>
  <si>
    <t>https://www.mdpi.com/1660-4601/17/16/5933</t>
  </si>
  <si>
    <t>Bivi√°-Roig G, La Rosa VL, G√≥mez-T√©bar M, Serrano-Raya L, Amer-Cuenca JJ, Caruso S, Commodari E, Barrasa-Shaw A, Lis√≥n JF.</t>
  </si>
  <si>
    <t>10.3390/ijerph17165933</t>
  </si>
  <si>
    <t>Transverse Myelitis in a Child With COVID-19</t>
  </si>
  <si>
    <t>https://www.pedneur.com/article/S0887-8994(20)30273-3/fulltext</t>
  </si>
  <si>
    <t>Kaur H, Mason JA, Bajracharya M, McGee J, Gunderson MD, Hart BL, Dehority W, Link N, Moore B, Phillips JP, Rogers D.</t>
  </si>
  <si>
    <t>Pediatr Neurol</t>
  </si>
  <si>
    <t>10.1016/j.pediatrneurol.2020.07.017</t>
  </si>
  <si>
    <t>Food insecurity in households with young children: A test of contextual congruence</t>
  </si>
  <si>
    <t>Household food insecurity, an inability to provide adequate nutrition for a healthy, active lifestyle, affects nearly 1 in 7 households with children in the United States. Though rates of food insecurity declined to pre-recession levels just prior to the COVID-19 pandemic, they are now once again increasing. As a result, in one of the wealthiest countries in the world, millions of young children continue to grow up in households that struggle daily with a problem that is often associated with the developing world. The result is both immediate and long-term health and development deficits for children. We propose that the degree of demographic and socioeconomic congruence between the households of young children and their neighborhood of residence lends unique insights to food insecurity. We examine this using the ECLS-K 2010–2011 for children in families with incomes below 400 percent of the federal poverty line (N = 8600). Results show that congruence between household and neighborhood education and race/ethnicity associates with the likelihood of experiencing food insecurity. For example, households with non-Hispanic black children living in neighborhoods with high proportions of non-Hispanic blacks have significantly lower probabilities of food insecurity than similar households living in neighborhoods with smaller black populations. Similarly, more highly educated families experience lower probability of food insecurity in high education neighborhoods than when they reside in low education neighborhoods. Focusing on neighborhood risk factors as absolute and independent contributors limits our understanding of how families experience food insecurity as well as any policy efforts to address it.</t>
  </si>
  <si>
    <t>https://www.sciencedirect.com/science/article/pii/S0277953620304949?via%3Dihub</t>
  </si>
  <si>
    <t>Denney JT, Brewer M, Kimbro RT.</t>
  </si>
  <si>
    <t>Soc Sci Med</t>
  </si>
  <si>
    <t>10.1016/j.socscimed.2020.113275</t>
  </si>
  <si>
    <t>A picture of medically assisted reproduction activities during the COVID-19 pandemic in Europe</t>
  </si>
  <si>
    <t>STUDY QUESTION
How did coronavirus disease 2019 (COVID-19) impact on medically assisted reproduction (MAR) services in Europe during the COVID-19 pandemic (March to May 2020)?
SUMMARY ANSWER
MAR services, and hence treatments for infertile couples, were stopped in most European countries for a mean of 7 weeks.
WHAT IS KNOWN ALREADY
With the outbreak of COVID-19 in Europe, non-urgent medical care was reduced by local authorities to preserve health resources and maintain social distancing. Furthermore, ESHRE and other societies recommended to postpone ART pregnancies as of 14 March 2020.
STUDY DESIGN, SIZE, DURATION
A structured questionnaire was distributed in April among the ESHRE Committee of National Representatives, followed by further information collection through email.
PARTICIPANTS/MATERIALS, SETTING, METHODS
The information was collected through the questionnaire and afterwards summarised and aligned with data from the European Centre for Disease Control on the number of COVID-19 cases per country.
MAIN RESULTS AND THE ROLE OF CHANCE
By aligning the data for each country with respective epidemiological data, we show a large variation in the time and the phase in the epidemic in the curve when MAR/ART treatments were suspended and restarted. Similarly, the duration of interruption varied. Fertility preservation treatments and patient supportive care for patients remained available during the pandemic.
LARGE SCALE DATA
N/A
LIMITATIONS, REASONS FOR CAUTION
Data collection was prone to misinterpretation of the questions and replies, and required further follow-up to check the accuracy. Some representatives reported that they, themselves, were not always aware of the situation throughout the country or reported difficulties with providing single generalised replies, for instance when there were regional differences within their country.
WIDER IMPLICATIONS OF THE FINDINGS
The current article provides a basis for further research of the different strategies developed in response to the COVID-19 crisis. Such conclusions will be invaluable for health authorities and healthcare professionals with respect to future similar situations.</t>
  </si>
  <si>
    <t>https://academic.oup.com/hropen/article/2020/3/hoaa035/5893474</t>
  </si>
  <si>
    <t>ESHRE COVID-19 Working Group, Vermeulen N, Ata B, Gianaroli L, Lundin K, Mocanu E, Rautakallio-Hokkanen S, Tapanainen JS, Veiga A.</t>
  </si>
  <si>
    <t>Hum Reprod Open</t>
  </si>
  <si>
    <t>10.1093/hropen/hoaa035</t>
  </si>
  <si>
    <t>40 countries</t>
  </si>
  <si>
    <t>Establishment of¬†a Pediatric COVID-19 Biorepository: Unique Considerations and Opportunities for Studying the Impact of the COVID-19 Pandemic on Children</t>
  </si>
  <si>
    <t xml:space="preserve">Background: COVID-19, the disease caused by the highly infectious and transmissible coronavirus SARS-CoV-2, has quickly become a morbid global pandemic. Although the impact of SARS-CoV-2 infection in children is less clinically apparent, collecting high-quality biospecimens from infants, children and adolescents in a standardized manner during the COVID-19 pandemic is essential to establish a biologic understanding of the disease in the pediatric population. This biorepository enables pediatric centers world-wide to collect samples in a standardized manner to drive forward our understanding of COVID-19 by addressing specific pediatric and neonatal COVID-19-related questions.
Methods: A broad study was implemented with strategic enrollment guidelines to include patients seen in urgent care clinics and hospital settings, neonates born to SARS-CoV-2 infected mothers, and asymptomatic children. The methodology described here, details the importance of establishing collaborations between the clinical and research teams to harmonize protocols for patient recruitment and sample collection, processing and storage. 
Results: Considerations and challenges facing enrollment of neonatal and pediatric cohorts are described. A roadmap is laid out for successful collection, processing, storage and database management of multiple pediatric samples such as blood, nasopharyngeal and oropharyngeal swabs, sputum, saliva, tracheal aspirates, stool, and urine. Using this methodology, we enrolled 327 participants, who provided a total of 972 biospecimens.
Conclusions: Pediatric biospecimens will be key in answering questions relating to viral transmission by children, differences between pediatric and adult viral susceptibility, and, immune responses, the impact of maternal SARS-CoV-2 infection on fetal development, and factors driving the Multisystem Inflammatory Syndrome in Children. The specimens in this biorepository will allow necessary comparative studies between children and adults, help determine the accuracy of current pediatric viral testing techniques, in addition to, understanding neonatal exposure to SARS-CoV-2 infection and disease abnormalities. The successful establishment of a pediatric biorepository is critical to provide insight into disease pathogenesis, and subsequently, develop future treatment and vaccination strategies.  </t>
  </si>
  <si>
    <t>https://www.researchsquare.com/article/rs-42030/v1</t>
  </si>
  <si>
    <t>Lima R, Gootkind E, Flor D, Yockey L, Bordt E, D'Avino P, Ning S, Heath K, Harding K, Zois J, Park G, Hardcastle M, Grinke KA, Grimmel S, Forde PJ, Davidson SP, Hall KE, Neilan A, Matute JD, Lerou PH, Fasano A, Shui JE, Edlow AG, Yonker LM.</t>
  </si>
  <si>
    <t>Res Sq</t>
  </si>
  <si>
    <t>10.21203/rs.3.rs-42030/v1</t>
  </si>
  <si>
    <t>Let Us Be Vigilant: COVID-19 Is Poised to Obliterate Gains in Healthy Child Development Globally</t>
  </si>
  <si>
    <t>https://pediatrics.aappublications.org/content/early/2020/08/13/peds.2020-012591</t>
  </si>
  <si>
    <t>Dreyer BP.</t>
  </si>
  <si>
    <t>10.1542/peds.2020-012591</t>
  </si>
  <si>
    <t>Clinical characteristics, prognostic factors, and maternal and neonatal outcomes of SARS-CoV-2 infection among hospitalized pregnant women: a systematic review</t>
  </si>
  <si>
    <t>Background
Pregnant women represent a potentially high‐risk population in the COVID‐19 pandemic.
Objective
To summarize clinical characteristics and outcomes among pregnant women hospitalized with COVID‐19.
Search strategy
Relevant databases were searched up until May 29, 2020.
Selection criteria
Case series/reports of hospitalized pregnant women with laboratory‐confirmed COVID‐19.
Data collection and analysis
PRISMA guidelines were followed. Methodologic quality was assessed via NIH assessment tools.
Main results
Overall, 63 observational studies of 637 women (84.6% in third trimester) with laboratory‐confirmed SARS‐CoV‐2 infection were included. Most (76.5%) women experienced mild disease. Maternal fatality, stillbirth, and neonatal fatality rates were 1.6%, 1.4%, and 1.0%, respectively. Older age, obesity, diabetes mellitus, and raised serum D‐dimer and interleukin‐6 were predictive of poor outcomes. Overall, 33.7% of live births were preterm, of which half were iatrogenic among women with mild COVID‐19 and no complications. Most women underwent cesarean despite lacking a clear indication. Eight (2.0%) neonates had positive nasopharyngeal swabs after delivery and developed chest infection within 48 hours.
Conclusions
Advanced gestation, maternal age, obesity, diabetes mellitus, and a combination of elevated D‐dimer and interleukin‐6 levels are predictive of poor pregnancy outcomes in COVID‐19. The rate of iatrogenic preterm birth and cesarean delivery is high; vertical transmission may be possible but has not been proved.</t>
  </si>
  <si>
    <t>https://obgyn.onlinelibrary.wiley.com/doi/full/10.1002/ijgo.13329</t>
  </si>
  <si>
    <t>Turan O, Hakim A, Dashraath P, Jeslyn WJL, Wright A, Abdul Kadir R.</t>
  </si>
  <si>
    <t>10.1002/ijgo.13329</t>
  </si>
  <si>
    <t>63 studies, 637 women</t>
  </si>
  <si>
    <t>SARS-CoV-2 in children and adolescents in Norway: confirmed infection, hospitalisations and underlying conditions</t>
  </si>
  <si>
    <t>BACKGROUND
Children and adolescents have a lower risk of disease caused by sars-CoV-2. We describe the incidence of proven infection and hospitalizations in children and young people under the age of 20 in Norway, and specifically among those with underlying conditions.
MATERIAL AND METHOD
The Norwegian Directorate of Health, in collaboration with the Norwegian Institute of Public Health, has established a data extract to monitor the coronavirus outbreak. Data from the specialist health service (Norwegian Patient Register, NPR) and the primary health service (Municipal Patient and User Register, KPR) are linked with information on positive sars-CoV-2 samples from the Notification System for Infectious Diseases (MSIS). This includes all persons resident in Norway as of 1.3.2020, with data for proven infection up to and including 13.5.2020 and for hospitalization up to and including 30.4.2020.
RESULTS
Of 8,125 people with detected sars-CoV-2 in the entire population, 493 (6.1%) were under 20 years of age. The median age in the group under 20 was 15 years, and 252 (51%) were girls. 3% were hospitalized. No deaths were registered among patients under the age of 20 in Norway. We found a slightly larger proportion with detected sars-CoV-2 in the group with diseases of the muscular and nervous system.
INTERPRETATION
Few children and young people have been diagnosed with sars-CoV-2, and very few have been admitted to hospital. Underlying conditions may provide a lower threshold for testing and hence an increased incidence of detected infection in this group, although increased risk cannot be ruled out</t>
  </si>
  <si>
    <t>https://tidsskriftet.no/2020/06/originalartikkel/sars-cov-2-hos-barn-og-ungdom-i-norge-pavist-smitte-sykehusinnleggelser-og</t>
  </si>
  <si>
    <t>St√∏rdal K, Bakken IJ, Greve-Isdahl M, Klingenberg C, Helland E, Nystad W, Hjellvik V, Gulseth HL.</t>
  </si>
  <si>
    <t>10.4045/tidsskr.20.0457</t>
  </si>
  <si>
    <t>Norwegian</t>
  </si>
  <si>
    <t>Peripheral immunophenotypes in children with multisystem inflammatory syndrome associated with SARS-CoV-2 infection</t>
  </si>
  <si>
    <t>Recent reports highlight a new clinical syndrome in children related to severe acute respiratory syndrome coronavirus 2 (SARS-CoV-2)1—multisystem inflammatory syndrome in children (MIS-C)—which comprises multiorgan dysfunction and systemic inflammation2,3,4,5,6,7,8,9,10,11,12,13. We performed peripheral leukocyte phenotyping in 25 children with MIS-C, in the acute (n = 23; worst illness within 72 h of admission), resolution (n = 14; clinical improvement) and convalescent (n = 10; first outpatient visit) phases of the illness and used samples from seven age-matched healthy controls for comparisons. Among the MIS-C cohort, 17 (68%) children were SARS-CoV-2 seropositive, suggesting previous SARS-CoV-2 infections14,15, and these children had more severe disease. In the acute phase of MIS-C, we observed high levels of interleukin-1β (IL-1β), IL-6, IL-8, IL-10, IL-17, interferon-γ and differential T and B cell subset lymphopenia. High CD64 expression on neutrophils and monocytes, and high HLA-DR expression on γδ and CD4+CCR7+ T cells in the acute phase, suggested that these immune cell populations were activated. Antigen-presenting cells had low HLA-DR and CD86 expression, potentially indicative of impaired antigen presentation. These features normalized over the resolution and convalescence phases. Overall, MIS-C presents as an immunopathogenic illness1 and appears distinct from Kawasaki disease.</t>
  </si>
  <si>
    <t>https://www.nature.com/articles/s41591-020-1054-6</t>
  </si>
  <si>
    <t>Carter MJ, Fish M, Jennings A, Doores KJ, Wellman P, Seow J, Acors S, Graham C, Timms E, Kenny J, Neil S, Malim MH, Tibby SM, Shankar-Hari M.</t>
  </si>
  <si>
    <t>Nat Med</t>
  </si>
  <si>
    <t>10.1038/s41591-020-1054-6</t>
  </si>
  <si>
    <t>Restructuring fetal medicine services in a low-resource setting during the COVID-19 pandemic: Experience from a tertiary care fetal medicine center</t>
  </si>
  <si>
    <t>At the outset of reorganization, pregnant women with scheduled appointments were contacted and reassured. They were screened telephonically for symptoms before calling them to the facility for counseling and testing. Part of the genetic counseling was also done telephonically and appointments rescheduled accordingly.</t>
  </si>
  <si>
    <t>https://obgyn.onlinelibrary.wiley.com/doi/abs/10.1002/ijgo.13337</t>
  </si>
  <si>
    <t>Rana A, K Sharma A, Dadhwal V.</t>
  </si>
  <si>
    <t>10.1002/ijgo.13337</t>
  </si>
  <si>
    <t>COVID-19 in pregnancy: creating an outpatient surveillance model in a public hospital system</t>
  </si>
  <si>
    <t>Objectives
We describe a standardized, scalable outpatient surveillance model for pregnant women with COVID-19 with several objectives: (1) to identify and track known, presumed, and suspected COVID-positive pregnant patients both during their acute illness and after recovery, (2) to regularly assess patient symptoms and escalate care for those with worsening disease while reducing unnecessary hospital exposure for others, (3) to educate affected patients on warning symptoms, hygiene, and quarantine recommendations, and (4) to cohort patient care, isolating stable infected patients at home and later within the same physical clinic area upon their return to prenatal care.
Methods
Pregnant women in an urban public hospital system with presumed or confirmed COVID-19 were added to a list in our electronic medical record as they came to the attention of providers. They received a series of phone calls based on their illness severity and were periodically assessed until deemed stable.
Results
A total of 83 patients were followed between March 19 and May 31, 2020. Seven (8%) were asymptomatic, 62 (75%) had mild disease, 11 (13%) had severe disease, and three (4%) had critical illness.
Conclusions
We encourage others to develop and utilize outpatient surveillance systems to facilitate appropriate care and to optimize maternal and fetal well-being.</t>
  </si>
  <si>
    <t>https://www.degruyter.com/view/journals/jpme/ahead-of-print/article-10.1515-jpm-2020-0309/article-10.1515-jpm-2020-0309.xml</t>
  </si>
  <si>
    <t>Trostle ME, Silverstein JS, Tubridy E, Limaye MA, Rose J, Brubaker SG, Chervenak JL, Denny CC.</t>
  </si>
  <si>
    <t>J Perinat Med</t>
  </si>
  <si>
    <t>10.1515/jpm-2020-0309</t>
  </si>
  <si>
    <t>Surge in Child Abuse, Harm During COVID-19 Pandemic Reported</t>
  </si>
  <si>
    <t>https://jamanetwork.com/journals/jama/fullarticle/2769482</t>
  </si>
  <si>
    <t>Kuehn BM.</t>
  </si>
  <si>
    <t>JAMA</t>
  </si>
  <si>
    <t>10.1001/jama.2020.14433</t>
  </si>
  <si>
    <t>COVID-19 and children with diabetes: emerging knowledge</t>
  </si>
  <si>
    <t>The global epidemiological and clinical patterns of COVID‐19 among children with diabetes are still very limited. In this report Associate Professor May Ng investigates the current outcome data for young people with diabetes and COVID‐19 and discusses the need for continued vigilance to ensure emergency paediatric conditions are dealt with urgently, as well as the essential health messages for young people with diabetes.</t>
  </si>
  <si>
    <t>https://onlinelibrary.wiley.com/doi/full/10.1002/pdi.2289</t>
  </si>
  <si>
    <t>Ng S.M.</t>
  </si>
  <si>
    <t>10.1002/pdi.2289</t>
  </si>
  <si>
    <t>COVID 19 vertical transmission: A growing concern</t>
  </si>
  <si>
    <t>Context: COVID 19 vertical transmission is a great concern in different aspects of mother, child, healthcare staff and community safety and protection. There is lack of definitive evidence confirming or declining mother to child COVID 19 transmission. This article is an update on this challenging issue.
Evidence Acquisition: This article is a comprehensive search in scientific major database from 1 January 2020 up to 25 April 2020 with the key words of “COVID 19” and “vertical transmission” or “neonatal”. Two researchers reviewed all selected articles to extract data about neonatal COVID 19 and vertical transmission. Those reports that provided the results of PCR on fetus or neonate blood, amniotic fluid or pharyngeal secretion samples or elevated COVID 19 specific IgM were included. Those reports based on clinical COVID 19 characteristics or radiological findings were not included in data extraction. Thirty six articles have been reviewed and evidence supporting or against COVID 19 Vertical transmission have been extracted and discussed.
Results: Most previous studies on vertical COVID 19 transmission have been tested placenta, amniotic fluid, cord blood and newborn blood or pharyngeal swab sample using quantitative reverse transcriptase polymerase chain reaction (qRT-PCR) that may show false negative results due to suboptimal sampling or inefficient viral load. Increased COVID 19 specific IgG/IgM antibodies have been reported in newborns from COVID 19 mothers; however, data is limited and longitudinal follow up is needed. Evidence supporting COVID 19 vertical transmission: Recent reports indicated that pharyngeal PCR test turned positive in first few hours of life in several neonates. Also increased level of COVID 19 specific IgM and IgG antibodies in newborns to COVID 19 positive mothers were observed. Rate of perinatal complications were higher among newborns of COVID 19 mothers. Evidence against COVID 19 vertical transmission: All tissue or blood specimens and pharyngeal swab qRT-PCR tests among neonates born from COVID 19 mothers were negative. Rate of cross reactivity and false positive results are high in serologic studies.
Conclusions: COVID 19 vertical transmission is a growing health care concern that needs further investigation; however, it is suggested to be equipped with PPE on contacts with both COVID 19 pregnant woman and her newborn baby and apply early separation, isolation, testing and close follow up for both mother and child.</t>
  </si>
  <si>
    <t>https://sites.kowsarpub.com/ijp/articles/104465.html</t>
  </si>
  <si>
    <t>Ghanim S.M., Alaasam A.I., Alzubaidi A.A., Shojaeian R.</t>
  </si>
  <si>
    <t>10.5812/ijp.104465</t>
  </si>
  <si>
    <t>36 articles</t>
  </si>
  <si>
    <t>Learning from COVID-19, will this pandemic reappear: A reflection for indonesian children future</t>
  </si>
  <si>
    <t>Infectious diseases have a massive impact on human life, especially when it has become a pandemic such as Covid-19. Infectious diseases that have become epidemics have often occurred and have claimed many lives and damaged the economic order in various regions of the world. For this reason, this study aims to find out: (1) what epidemics have occurred in the world; and (2) what we can learn from these epidemics. This research was conducted by following the method of systematic literature review. There are four stages carried out in this study, namely designing the review, doing the review, analysis, and writing the review. The researchers collected the data from books and academic journals relating to infectious diseases that cause epidemics. The collected information is then analyzed qualitatively with an interactive analysis model consisting of three stages: data reduction, data display, conclusion drawing/verification. The results of this study show that: (1) from the general literature there were 12 infectious diseases recorded as epidemics before covid-19, whereas from Islamic religious literature there were registered 12 contagious diseases that became epidemics; and (2) what we can learn from the outbreak is that infectious diseases that become epidemics are pathogenic microorganisms that can adapt (evolve) and have more ability to be able to transmit viruses from a human to another human quickly. Changes in the environment and ecosystems affect the occurrence of epidemics. Climate change contributes to the changes in the background and ecosystems. Climate change is an unsolved problem, so outbreaks will likely continue in the future, and we must prepare for them.</t>
  </si>
  <si>
    <t>http://www.sysrevpharm.org/?mno=33869</t>
  </si>
  <si>
    <t>Airlangga E., Akrim A.</t>
  </si>
  <si>
    <t>10.31838/srp.2020.6.144</t>
  </si>
  <si>
    <t>A Review on Effect of Covid-19 in Pregnant Women</t>
  </si>
  <si>
    <t>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COVID-19chr('39')s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 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COVID-19chr('39')s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t>
  </si>
  <si>
    <t>http://pbr.mazums.ac.ir/article-1-323-en.html</t>
  </si>
  <si>
    <t xml:space="preserve">Syed, Tazib Rahaman; </t>
  </si>
  <si>
    <t>Pharmaceutical and Biomedical Research</t>
  </si>
  <si>
    <t>10.32598/pbr.6.covid19.832.1</t>
  </si>
  <si>
    <t>A systematic review on effect of COVID-19 in pregnant women</t>
  </si>
  <si>
    <t>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t>
  </si>
  <si>
    <t>https://www.oatext.com/a-systematic-review-on-effect-of-covid-19-in-pregnant-women.php#gsc.tab=0</t>
  </si>
  <si>
    <t xml:space="preserve">Rahaman, Syed Tazib; </t>
  </si>
  <si>
    <t>10.15761/TiM.1000234</t>
  </si>
  <si>
    <t>https://pps.org.ph/wp-content/uploads/2020/03/APPROACH-TO-THE-MANAGEMENT-OF-COVID-19-IN-PREGNANCY-AND-THE-NEWBORN.pdf</t>
  </si>
  <si>
    <t xml:space="preserve">LABOR, NOTIN; </t>
  </si>
  <si>
    <t>Collateral issues in times of covid-19: child abuse, domestic violence and femicide</t>
  </si>
  <si>
    <t>Worldwide there is evidence of the increase of violence against women (gender-based) and children (gender and age-based) during the global pandemic of COVID-19. This literature review offers an overview of data on domestic and intimate partner violence (IPV) as it currently stands in some countries during the pandemic, describing deep psychosocial issues that illustrate the intergenerational transmission of violent actions, uncovering how these acts are unconsciously reproduced within families serving as a sign for the lack of conscious differentiation between them and the cultural, socio-economic norms of the contexts in which they are immersed, contexts that act as if normalizing the brutality of gender inequality [violence as a representation of masculinity], minimizing the effects of witnessing to violence, and/or practicing violence as a form of discipline. Furthermore, it also includes recommendations that aim to mitigate risks and consequences of violence and emphasizes the urgency that must be in place to guarantee public access to health care services adapted to our new reality/COVID-19. In conclusion, we accentuate that the pandemic might accelerate the development of creative and original public measures on decision making that target vulnerable women and children and make them regular in case they are judged efficient in face of an ever-growing phenomenon, that is the unfortunate banalization of the effects of violent acts and narratives.</t>
  </si>
  <si>
    <t>https://discovery.dundee.ac.uk/en/publications/collateral-issues-in-times-of-covid-19-child-abuse-domestic-viole</t>
  </si>
  <si>
    <t xml:space="preserve">Lund, Rafael Guerra; Manica, Scheila; Manica, Giselle; </t>
  </si>
  <si>
    <t>COVID-19 during pregnancy and its impacts on perinatal health.</t>
  </si>
  <si>
    <t xml:space="preserve"> In this review, we reviewed current literature on COVID-19 infection during pregnancy and provided up-to-date information and community/society recommendations. Although it has previous examples such as SARS and MERS and the infection findings appeared at an earlier period and have become known in China, the infection could not be limited and spread worldwide. Until June 8, 2020, a total of 6.8 million cases were reported and 397,000 cases died. As of the same date, the total case number in Turkey is 171,000 and total number of death is 4711. COVID-19 virus spread by droplets and its incubation period varies between 2 and 14 days. The rate of asymptomatic cases is 42% in non-pregnant patients while it is 44-89% in pregnant women. The disease progresses with mildmedium severity in about 80% of the patients, and it recovers by itself. A total of 17 maternal death cases has been reported. Although vertical transmission risk is very low according to a study investigating 265 pregnant women, there are cases showing fetal vertical transmission and we reviewed such cases in detail in this review.</t>
  </si>
  <si>
    <t xml:space="preserve">Esin, Sertaç; Azemi, Ash; Api, Oluş; Yayla, Murat; Şen, Cihat; </t>
  </si>
  <si>
    <t>COVID-19 in pregnancy: What do we really know?</t>
  </si>
  <si>
    <t>Coronavirus disease 2019 (COVID-19) pandemic, caused by severe acute respiratory syndrome coronavirus 2 (SARS-CoV-2), continues to escalate worldwide and has become a pressing global health concern. This article comprehensively reviews the current knowledge on the impact of COVID-19 over pregnant women and neonates, as well as current recommendations for their management. We also analyse previous evidences from viral respiratory diseases such as SARS, Middle East respiratory syndrome, and influenza that may help to guide clinical practice during the current pandemic. We collected 23 case reports, case series, and case-control studies (18 from China) comprising 174 pregnant women with COVID-19. The majority of mothers showed a clinical presentation of the disease similar to that of non-infected adults. Preliminary evidences point towards a potentially increased risk of pregnancy adverse outcomes in women with COVID-19, with preterm delivery the most frequently observed (16.7%) followed by fetal distress (9.77%). The most commonly reported adverse neonatal outcomes included respiratory symptoms (7.95%) and low birth weight (6.81%). A few studies reported other maternal comorbidities that can influence these outcomes. Mothers with other comorbidities may be at higher risk of infection. Mother-to-child transmission of SARS-CoV-2 appears unlikely, with no study observing intrauterine transmission, and a few cases of neonatal infection reported a few hours after birth. Although the WHO and other health authorities have published interim recommendations for care and management of pregnant women and infants during COVID-19 pandemic, many questions remain open. Pregnant women should be considered in prevention and control efforts, including the development of drugs and vaccines against SARS-CoV-2. Further research is needed to confirm the exact impact of COVID-19 infection during pregnancy. To fully quantify this impact, we urgently need to integrate the current knowledge about viral characteristics, epidemiology, disease immunopathology, and potential therapeutic strategies with data from the clinical practice</t>
  </si>
  <si>
    <t>https://f1000research.com/articles/9-362</t>
  </si>
  <si>
    <t xml:space="preserve">Bouaziz, Jerome; Even, Marc; Isnard-Bogillot, Frederique; Vesale, Eli; Nikpayam, Mariam; Mihalache, Andrei; Krief, David; Frydman, Rene; Ayoubi, Jean-March; </t>
  </si>
  <si>
    <t>F1000 Research Limited</t>
  </si>
  <si>
    <t>COVID-19 outbreak in Iraqi Kurdistan: The first report characterizing epidemiological, clinical, laboratory, and radiological findings of the disease</t>
  </si>
  <si>
    <t>Introduction
On March 11, 2020, the novel coronavirus was declared a global pandemic. The disease was named COVID-19 standing for coronavirus disease 2019. The objectives were to determine the epidemiological, clinical, laboratory, and radiological characteristics of COVID-19 patients.
Methods
In this prospective descriptive study, 15 confirmed hospitalized cases of COVID-19 between 18th March and April 7, 2020 were followed-up till discharge.
Results
There were 15 reported patients infected by 3 imported index cases from Europe. The mean age of the patients was 28.06 (SD: 16.42 years). The patients’ age stratification was as follows: 0–5 (2, 13.3%); 6–18 (2, 13.3); 19–50 (10, 66.7%), and 51–64 years (1, 6.7%). The patients were male (9, 60.0%) and female (6, 40.0%). Most of the patients had mild disease severity (13, 86.7%), followed by mild-moderate (1, 6.7%) and moderate-severe (1, 6.7%). The study revealed that 6 patients were asymptomatic, and 9 patients were symptomatic. The most common symptoms were: fever (n = 8; 53.3%), cough (n = 7; 46.7%), shortness of breath (n = 3; 20.0%), fatigue (n = 3; 20.0%), and taste and smell disorders (n = 4; 26.7%). All patients were recovered and discharged over a median of 8 between 8 and 21 days. The mean and Std. deviation values of the hematological were: WBC: 6.57 (1.86); neutrophil count: 3.75 (1.26); lymphocyte count: 1.87 (0.41); Hb: 13.89 (1.26); platelet count: 207.67 (52.21).
Conclusion
All COVID-19 cases were linked to foreign visits with few local transmissions to close contacts without community transmission. The majority of cases were mild illnesses with full recovery.</t>
  </si>
  <si>
    <t>https://www.ncbi.nlm.nih.gov/pmc/articles/PMC7199697/</t>
  </si>
  <si>
    <t>Iraq</t>
  </si>
  <si>
    <t xml:space="preserve">Merza, Muayad A; Al Mezori, Azad A Haleem; Mohammed, Hakar Mustafa; Abdulah, Deldar Morad; </t>
  </si>
  <si>
    <t>COVID-19 TRANSMISSION AND CHILDREN</t>
  </si>
  <si>
    <t xml:space="preserve">The data on susceptibility and transmission of COVID-19 by children is unclear. This lack of clarity
translates in an uncertainty for the national and regional planning to reopen schools. Both keeping
schools closed and reopening them carries degrees of risk in terms of population harms. Further
data on susceptibility and transmission from population-based studies is urgently needed.
1.1 Objectives
To summarise the recent evidence on transmission of COVID-19 to and by children.
1.2 Methods
Rapid review of the literature in a non-systematic way.
1.3 Key results
Paediatric cases of COVID-19 represent a small proportion (1-5%) of all reported COVID-19 cases
worldwide; this is primarily related to the fact that infected children are predominantly asymptomatic
or have mild illness and are hence less tested. It can, as yet, not be concluded that children are less
susceptible to CoV-2-SARS infection compared to adults.
The importance of children in the transmission of the virus remains poorly understood. It is currently
very difficult to assess the circulation of the virus in this population based on the knowledge
generated during the first epidemic phase, and the possible contribution of children to the dynamics
of the virus.
Within the measures of social distancing, modelling studies indicate that the effect of school closures
on mitigating the epidemic peak is limited, but that maintaining a controlled level of transmission
requires a prolonged period of closure. As yet, there are no available studies evaluating the specific
effect of reopening schools.
1.4 Conclusion
In Belgium, in agreement with recommendations, school reopening is accompanied by preventive
measures to limit community transmission: 1) avoidance of symptomatic children or contacts; 2)
adaptation of "barrier" and social distancing measures to the age of the children accommodated; 3)
implementation of specific environmental measures. Contract tracing is now underway throughout
Belgium to identify cases and contacts as soon as possible. To define the contribution of children to
the dynamics of transmission, outbreak teams have to be ready in case of high numbers of cases for
example in schools.
Descriptive epidemiological studies are needed to describe and characterise the COVID-19 infection
in children. Hence appropriate data of the infected person and its contact(s) (age, location, school,
presumed place of infection,…) need to be collected during contact tracing to allow for such studies.
Future surveillance activities ideally should include a larger number of children. </t>
  </si>
  <si>
    <t>https://kce.fgov.be/sites/default/files/atoms/files/2020-57_COVID_children%20KCE%20report%20FINAL_19052020_0.pdf</t>
  </si>
  <si>
    <t xml:space="preserve">JESPERS, VICKY; </t>
  </si>
  <si>
    <t>Current speculations on the low incidence rate of the COVID-19 among children</t>
  </si>
  <si>
    <t>https://intjsh.sums.ac.ir/article_46541_856a78f3df6379878c0594c81feb414f.pdf</t>
  </si>
  <si>
    <t xml:space="preserve">Sabir, Dana Khdr; Sidiq, Karzan R; Ali, Shakhawan M; </t>
  </si>
  <si>
    <t>Effects of isolation on mood and relationships in pregnant women during the covid-19 pandemic</t>
  </si>
  <si>
    <t>https://www.ncbi.nlm.nih.gov/pmc/articles/PMC7278652/</t>
  </si>
  <si>
    <t xml:space="preserve">Milne, Sarah J; Corbett, Gillian A; Hehir, Mark P; Lindow, Stephen W; Mohan, Suruchi; Reagu, Shuja; Farrell, Thomas; O’Connell, Michael P; </t>
  </si>
  <si>
    <t>International perspectives concerning donor milk banking during the SARS-CoV-2 (COVID-19) pandemic</t>
  </si>
  <si>
    <t>https://journals.sagepub.com/doi/full/10.1177/0890334420917661</t>
  </si>
  <si>
    <t xml:space="preserve">Marinelli, Kathleen A; </t>
  </si>
  <si>
    <t>SAGE Publications Sage CA: Los Angeles, CA</t>
  </si>
  <si>
    <t>Pregnancy and Childbirth During the Covid-19 Epidemic in Poland: Qualitative Evidence From Expert Interviews.</t>
  </si>
  <si>
    <t xml:space="preserve">Background
The Covid-19 outbreak has significantly altered the provisions and shape of medical services for expecting mothers worldwide. In Poland, the country where pregnancy and childbirth are subject to comparably greater medicalization, those shifts are particularly tangible. This study aimed at capturing the responses of the maternal health professionals, highlighting possible long-term implications for the expecting and new mothers, as well as the reproductive health sector.
Methods
This is a qualitative and rapid-response study which addresses the themes around the emerging implications of the viral outbreak. Semi-structured expert interviews were conducted with 46 individuals, all highly-skilled, working in either medical or adjacent sectors connected with reproductive medicine, as well as varied antenatal and postpartum care services. In this analysis, 7 digital experts were excluded as observers rather than field practitioners Among 39 interviews, 5 have been conducted with OB-GYNs, 13 with midwives, 7 with doulas, 14 broadly-conceived category of maternal support experts including psychologists and physiotherapists. The recorded data were input into thematic grids and meticulously transcribed prior to being subject to an inductive, thematic analysis.
Results
The findings revealed that the context of the heightened medicalization of pregnancy and hospital care during birth in Poland, resulted in strong restrictions and immediate fall back to a clinical care model. The majority also claimed that the Covid-19 pandemic exacerbated the implications of the decades of Polish maternal health recommendations contradicting the WHO regulations. Professionals’ anxieties concern limited access to services assisting women during pregnancies. While those linked to hospitals pointed out physiological risks, other maternal support experts drew attention to the effects of stress and uncertainty on maternal mental health. 
Conclusions
Experts believe that the pandemic will have multifaceted consequences. Negative impact on well-being of expecting and birthing mothers, as well as new-borns, is already observed and highly anticipated to increase further. The professionals underscore both the information chaos surrounding recommendations and procedures, and see the pandemic as a moment of reflection, mostly being vocal in their critiques of the over-medicalized Polish care model. </t>
  </si>
  <si>
    <t>https://www.researchsquare.com/article/rs-48024/v1</t>
  </si>
  <si>
    <t>Poland</t>
  </si>
  <si>
    <t xml:space="preserve">Buler, Marta; Pustułka, Paula; </t>
  </si>
  <si>
    <t>39 practitioners</t>
  </si>
  <si>
    <t>Psychological Investigation on Pregnant Women during the Outbreak of COVID-19</t>
  </si>
  <si>
    <t>Background COVID-19(Corona Virus Disease 2019) outbreaks around the world and is highly infectious, which may cause people prone to anxiety and depression. As a particular group, pregnant women need more attention. The aim of study is to investigate the mental health status of pregnant women during the outbreak of COVID-19, and analyze factors affecting the mental health status of pregnant women.
Methods Using a self-designed questionnaire, self-rated anxiety scale(SAS), self-rated depression scale (SDS), we conducted a web-based survey on 1160 pregnant women during the outbreak of COVID-19.
Results Compared with general adults in some regions of China, the scores of SAS and SDS were both significantly higher in pregnant women during the outbreak of COVID-19 (P &lt; 0.05). The results of multivariate regression analysis unveiled that age, levels of education, and duration of pregnancy were all factors influencing pregnant women’s psychological status. In terms of psychological problems, compared with pregnant women aged &lt; 30 years old, the risk of psychological problems in pregnant women aged ≥ 30 years old was 0.646 times (95% confidence interval (CI): 0.486–0.858). Moreover, compared with women with a level of high school or below, the risk of psychological abnormalities in women with a level of junior college degree or above was 0.551 times (95% CI: 0.416–0.731). Compared with women during the first trimester, the risk of psychological problems in women during the mid-trimester was 0.543 times (95% CI: 0.398–0.739). In addition, compared with women during the mid-trimester, the risk of psychological problems in women during the last trimester was 0.636 times (95% CI: 0.466–0.867).
Conclusions During the outbreak of COVID-19, pregnant women are prone to anxiety or depression, highlighting the necessity of further attention on those subjects. It is of great significance to provide on-time psychological intervention and psychological counseling for pregnant women with poor mental health.</t>
  </si>
  <si>
    <t>https://www.researchsquare.com/article/rs-28455/v1</t>
  </si>
  <si>
    <t xml:space="preserve">Chen, Shaoqi; Zhuang, Jiamian; Chen, Qingzi; Tan, Xuerui; </t>
  </si>
  <si>
    <t>Report on the epidemiological features of Coronavirus disease 2019 (COVID-19) outbreak in the Republic of Korea from January 19 to March 2, 2020</t>
  </si>
  <si>
    <t>Since the first case of coronavirus disease19 (COVID-19) was reported in Wuhan, China, as of March 2, 2020, the total number of confirmed cases of COVID-19 was 89,069 cases in 67 countries and regions. As of 0 am, March 2, 2020, the Republic of Korea had the second-largest number of confirmed cases (n = 4,212) after China (n = 80,026). This report summarizes the epidemiologic features and the snapshots of the outbreak in the Republic of Korea from January 19 and March 2, 2020.</t>
  </si>
  <si>
    <t>https://www.ncbi.nlm.nih.gov/pmc/articles/PMC7073313/</t>
  </si>
  <si>
    <t>Korea</t>
  </si>
  <si>
    <t>Korean Society of Epidemiology</t>
  </si>
  <si>
    <t>Role of children in the transmission of the COVID-19 pandemic: a rapid scoping review</t>
  </si>
  <si>
    <t>Background As a response to the COVID-19 pandemic, most countries have adopted measures of social distance, with the childhood population being one of the main focus of attention in these measures.
Methods A rapid scoping review was carried out by searching PubMed to know if children are more contagious than adults, and the proportion of asymptomatic cases in children. Google Scholar and MedRxiv/bioRxiv were also searched. The time period was restricted from 1 December 2019 until 28 May 2020. Only studies published in English, Italian, French or Spanish were included.
Results Fourteen out of 1099 identified articles were finally included. Studies included cases from China (n=9 to 2143), China and Taiwan (n=536), Korea (n=1), Vietnam (n=1), Australia (n=9), Geneva (n=40), the Netherlands (n=116), Ireland (n=3) and Spain (population-based study of IgG, n=8243). Although no complete data were available, between 15% and 55%–60% were asymptomatic, and 75%–100% of cases were from family transmission. Studies analysing school transmission showed children as not a driver of transmission. Prevalence of COVID-19 IgG antibody in children &lt;15 years was lower than the general population in the Spanish study.
Conclusions Children are not transmitters to a greater extent than adults. There is a need to improve the validity of epidemiological surveillance to solve current uncertainties, and to take into account social determinants and child health inequalities during and after the current pandemic.</t>
  </si>
  <si>
    <t>https://bmjpaedsopen.bmj.com/content/4/1/e000722</t>
  </si>
  <si>
    <t xml:space="preserve">Rajmil, Luis; </t>
  </si>
  <si>
    <t>BMJ Publishing Group</t>
  </si>
  <si>
    <t>14 articles</t>
  </si>
  <si>
    <t>Skin manifestations in COVID‐19: A case series of five patients from Elazığ, Turkey</t>
  </si>
  <si>
    <t>https://www.ncbi.nlm.nih.gov/pmc/articles/PMC7361148/</t>
  </si>
  <si>
    <t xml:space="preserve">Dertlioğlu, Selma Bakar; </t>
  </si>
  <si>
    <t>The impacts of the COVID-19 crisis on maternal and child malnutrition in Myanmar: What to expect, and how to protect</t>
  </si>
  <si>
    <t>The COVID-19 crisis in Myanmar poses a very serious risk to the nutritional status of vulnerable populations, notably women and children, as well as poor urban populations and internally displaced persons. The COVID-19 crisis will hit vulnerable groups through multiple mechanisms.</t>
  </si>
  <si>
    <t>https://www.ifpri.org/publication/impacts-covid-19-crisis-maternal-and-child-malnutrition-myanmar-what-expect-and-how</t>
  </si>
  <si>
    <t>Myanmar</t>
  </si>
  <si>
    <t xml:space="preserve">Headey, Derek D; Cho, Ame; Goudet, Sophie; Oketch, Jecinter Akinyi; Oo, Than Zaw; </t>
  </si>
  <si>
    <t>Intl Food Policy Res Inst</t>
  </si>
  <si>
    <t>Clusters of COVID-19 associated with Purim celebration in the Jewish community in Marseille, France, March 2020</t>
  </si>
  <si>
    <t>Pediatric multisystem inflammatory syndrome associated with sars-cov-2</t>
  </si>
  <si>
    <t>Disparities in age-specific morbidity and mortality from SARS-CoV-2 in China and the Republic of Korea</t>
  </si>
  <si>
    <t>G6PD Deficiency Overrepresented Among Pediatric COVID-19 Cases in One Saudi Children Hospital</t>
  </si>
  <si>
    <t>Immediate impact of the COVID-19 pandemic on the socio-emotional and digital skills of Japanese children</t>
  </si>
  <si>
    <t>Maternal and perinatal characteristics and outcomes of pregnancies complicated with COVID-19 in Kuwait</t>
  </si>
  <si>
    <t>Vitamin D and Immunity in Infants and Children</t>
  </si>
  <si>
    <t>Aherfi S, Gautret P, Chaudet H, Raoult D, La Scola B.</t>
  </si>
  <si>
    <t>Raúl Bustos B.</t>
  </si>
  <si>
    <t xml:space="preserve">Dudley, Joseph P; Lee, Nam Taek; </t>
  </si>
  <si>
    <t xml:space="preserve">Al-Aamri, Maryam; Al-Khalifa, Fatima; Al-Nahwi, Fawatim; Al-Abdi, Sameer; </t>
  </si>
  <si>
    <t xml:space="preserve">Moriguchi, Yusuke; Sakata, Chifumi; Meng, Xianwei; Todo, Naoya; </t>
  </si>
  <si>
    <t xml:space="preserve">Ayed, Amal; Embaireeg, Alia; Benawadth, Asmaa; Al-Fouzan, Wadha; Hammoud, Majeda; Alhathal, Monif; Alzaydai, Abeer; Ayed, Mariam; </t>
  </si>
  <si>
    <t xml:space="preserve">Mailhot, Geneviève; White, John H; </t>
  </si>
  <si>
    <t>Int J Infect Dis</t>
  </si>
  <si>
    <t>PsyArXiv</t>
  </si>
  <si>
    <t>Multidisciplinary Digital Publishing Institute</t>
  </si>
  <si>
    <t>Revista Chilena de Pediatria (2020) 91:4 (646-647). Date of Publication: 2020</t>
  </si>
  <si>
    <t>10.1016/j.ijid.2020.08.049</t>
  </si>
  <si>
    <t>10.32641/rchped.v91i4.2616</t>
  </si>
  <si>
    <t>https://www.ijidonline.com/article/S1201-9712(20)30679-2/fulltext</t>
  </si>
  <si>
    <t>Objectives: We investigated possible COVID-19 epidemic clusters and their common
sources of exposure that led to a sudden increase in the incidence of COVID-19 in the Jewish
community of Marseille between March 15 and March 20, 2020.
Methods: All data were generated as part of routine work at Marseille university hospitals.
Biological diagnoses were made by RT-PCR testing. A telephone survey of families in which
a laboratory confirmed case was diagnosed was conducted to determine possible exposure
events.
Results: As of March 30, 2020, 63 patients were linked to 6 epidemic clusters. The 6 clusters
were linked to religious and social activities: a ski trip, organized meals for the Purim Jewish
celebration in community and family settings on March 10, a religious service and a charity
gala. Notably, 40% of the patients were infected by index patients during the presymptomatic
period, which was 2.5 days before symptom onset. When considering household members, all
12 patients who tested negative and who did not develop any relevant clinical symptoms compatible with COVID-19 were 1 - 16 years of age. The clinical attack rate (symptoms
compatible with COVID-19, and biologically confirmed by PCR) in adults was 85%
compared to 26% in children.
Conclusions: Family and community gatherings for the Purim Jewish celebration probably
accelerated the spread of COVID-19 in the Marseille Jewish community, leading to multiple
epidemic clusters. This investigation of family clusters suggested that all close contacts of
patients with confirmed COVID-19 who were not infected were children.</t>
  </si>
  <si>
    <t>1 pregnant woman. It is unclear how many children under 5 years were included</t>
  </si>
  <si>
    <t>https://onlinelibrary.wiley.com/doi/full/10.1111/ipd.12694</t>
  </si>
  <si>
    <t>https://academic.oup.com/cid/article/71/15/863/5813861</t>
  </si>
  <si>
    <t>We analyzed age-/sex-specific morbidity and mortality data from the SARS-CoV-2 pandemic in China and Republic of Korea (ROK). Data from China exhibit a Gaussian distribution with peak morbidity in the 50–59-year cohort, while the ROK data have a bimodal distribution with the highest morbidity in the 20–29-year cohort</t>
  </si>
  <si>
    <t>China and Korea</t>
  </si>
  <si>
    <t>Kuwait</t>
  </si>
  <si>
    <t>10.1093/cid/ciaa354</t>
  </si>
  <si>
    <t>Clinical Infectious Diseases</t>
  </si>
  <si>
    <t>https://www.medrxiv.org/content/10.1101/2020.07.08.20148700v2</t>
  </si>
  <si>
    <t>10.1101/2020.07.08.20148700</t>
  </si>
  <si>
    <t xml:space="preserve">Fluorescent spot test for glucose-6-phosphate dehydrogenase (G6PD) deficiency was
performed in 5 boys and 14 girls who had confirmed COVID-19. Out of those, 4 (80%) boys
and 5 (36%) girls were found to be G6PD deficient. </t>
  </si>
  <si>
    <t>https://psyarxiv.com/6b4vh/</t>
  </si>
  <si>
    <t>10.31234/osf.io/6b4vh</t>
  </si>
  <si>
    <t>A novel coronavirus, SARS-CoV-2, has spread widely throughout the world. To reduce the spread of infection, children are prevented from going to school and have fewer opportunities for in-person communication. Although the pandemic has impacted the everyday lives of children, its impact on their development is unknown. This pre-registered study compared Japanese children’s socio-emotional skills and skills for operating digital devices before and during the pandemic. Parents completed a web-based questionnaire before and during the pandemic for children ages 0-9. The results indicated that during the pandemic, children were more prosocial, experienced more problems in their peer relationships, and had better digital skills, but no differences were found in emotional symptoms, conduct problems, hyperactivity between before and during the pandemic. The change in digital skills was mediated by the duration of children’s media use. Overall, our results suggest the pandemic may have immediate impact on children’s socio-emotional and digital skills</t>
  </si>
  <si>
    <t>https://www.medrxiv.org/content/10.1101/2020.07.10.20150623v1</t>
  </si>
  <si>
    <t>10.1101/2020.07.10.20150623</t>
  </si>
  <si>
    <t xml:space="preserve">Background: In late December of 2019, a novel coronavirus (SARS-CoV-2) was identified in
the Chinese city Wuhan among a cluster of pneumonia patients. While it is known that pregnant
women have reduced immunity and they are at risk for COVID-19 infection during the current
pandemic, it is not clear if the disease manifestation would be different in pregnant women from
non-pregnant women.
Objectives: To describe the maternal and neonatal clinical features as well as outcome of
pregnancies complicated with SARS-CoV-2 infection.
Methods: In this retrospective national-based study, we analyzed the medical records of all
SARS-CoV-2 positive pregnant patients and their neonates who were admitted to New-Jahra
Hospital, Kuwait, between March 15th 2020 and May 31st 2020. The outcomes of pregnancies
were assessed until the end date of follow-up (June 15th 2020).
Results: A total of 185 pregnant women were enrolled with a median age of 31 years
(interquartile range, IQR: 27.5-34), and median gestational age at diagnosis was 29 weeks (IQR:
18-34). The majority (88%) of the patients had mild symptoms, with fever (58%) being the most
common presenting symptom followed by cough (50.6%). During the study period, 141 (76.2%)
patients continued their pregnancy, 3 (1.6%) had a miscarriage, 1 (0.5%) had intrauterine fetal
death and only 2 (1.1%) patients developed severe pneumonia and required intensive care. Most
of the neonates were asymptomatic, and only 2 (5%) of them tested positive on day 5 by
nasopharyngeal swab testing.
Conclusion: Pregnant women do not appear to be at higher risk to the COVID-19 than the
general population. The clinical features of pregnant women with SARS-CoV-2 infection were
similar to those of the general population having SARS-CoV-2 infection. Favorable maternal and
neonatal outcomes reinforce the existing evidence and may guide healthcare professionals in the
management of pregnancies complicated with SARS-CoV-2 infection. </t>
  </si>
  <si>
    <t xml:space="preserve"> 185 pregnant women were enrolled</t>
  </si>
  <si>
    <t>https://www.mdpi.com/2072-6643/12/5/1233</t>
  </si>
  <si>
    <t>The last couple of decades have seen an explosion in our interest and understanding of the role of vitamin D in the regulation of immunity. At the molecular level, the hormonal form of vitamin D signals through the nuclear vitamin D receptor (VDR), a ligand-regulated transcription factor. The VDR and vitamin D metabolic enzymes are expressed throughout the innate and adaptive arms of the immune system. The advent of genome-wide approaches to gene expression profiling have led to the identification of numerous VDR-regulated genes implicated in the regulation of innate and adaptive immunity. The molecular data infer that vitamin D signaling should boost innate immunity against pathogens of bacterial or viral origin. Vitamin D signaling also suppresses inflammatory immune responses that underlie autoimmunity and regulate allergic responses. These findings have been bolstered by clinical studies linking vitamin D deficiency to increased rates of infections, autoimmunity, and allergies. Our goals here are to provide an overview of the molecular basis for immune system regulation and to survey the clinical data from pediatric populations, using randomized placebo-controlled trials and meta-analyses where possible, linking vitamin D deficiency to increased rates of infections, autoimmune conditions, and allergies, and addressing the impact of supplementation on these conditions</t>
  </si>
  <si>
    <t>10.3390/nu12051233</t>
  </si>
  <si>
    <t>CSANZ Position Statement on COVID-19 From the Paediatric and Congenital Council</t>
  </si>
  <si>
    <t>Update on Recommendations for SARS-CoV-2/COVID-19 During Pregnancy, Birth and Childbed</t>
  </si>
  <si>
    <t>Period Prevalence of SARS-CoV-2 in an Unselected Sample of Pregnant Women in Jena, Thuringia</t>
  </si>
  <si>
    <t>SARS-CoV-2 and Perinatal Aspects</t>
  </si>
  <si>
    <t>Recovering lost vaccine coverage due to COVID-19 pandemic</t>
  </si>
  <si>
    <t>Children and COVID-19</t>
  </si>
  <si>
    <t>Vulnerability of coronavirus disease (covid-19) on human foetus: a review</t>
  </si>
  <si>
    <t>Approach to the management of covid-19 in pregnancy and the newborn</t>
  </si>
  <si>
    <t xml:space="preserve">  PRODUCED BY WIYEH A, DELAWALLA M, JACKSON E, STEWART B. 8/31/2020</t>
  </si>
  <si>
    <t>Background: This study aimed to analyze the impact of the confinement due to the COVID-19 pandemics on the eating, exercise, and quality-of-life habits of pregnant women. (2) Methods: This was an internet-based cross-sectional survey which collected information about adherence to the Mediterranean diet, physical exercise, health-related quality of life (HRQoL), and perceived obstacles (in terms of exercise, preparation for delivery, and medical appointments) of pregnant women before and after the confinement. The survey was conducted in 18–31 May 2020. (3) Results: A total of 90 pregnant women participated in this study. There was a significant decrease in the levels of physical activity (p &lt; 0.01) as well as in HRQoL (p &lt; 0.005). The number of hours spent sitting increased by 50% (p &lt; 0.001), 52.2% were unable to attend delivery preparation sessions because these had been cancelled. However, there were no significant differences in the eating pattern of these women (p = 0.672). Conclusions: These results suggest the need to implement specific online programs to promote exercise and reduce stress, thus improving the HRQoL in this population, should similar confinements need to occur again for any reason in the future.</t>
  </si>
  <si>
    <t>Background: The Coronavirus Disease 2019 (COVID-19) pandemic has caused negative impacts on the physical and mental health of the population worldwide. Pregnant and puerperal women comprise the population most vulnerable to impacts on mental health. Objective: To synthesize the scientific evidence on the repercussions of the COVID-19 pandemic on the mental health of pregnant and puerperal women. Methods: systematic review focused on answering the question what is the impact of the COVID-19 pandemic on the mental health of pregnan and puerperal women?. In order to perform the search of the studies, we used combinations among the keywords: pregnan*, puerper*, prenatal, perinatal, mental health, COVID-19, SARS-CoV-2. In total, we identified 150 studies from the databases and 14 studies were selected from preprints. We identified another four studies through manual search, totaling 18 studies to compose the final sample of this review. Results: Anxiety and depression were the main outcomes found, being shown in 15 and 11 studies, respectively. Other outcomes found in more than one study were: concerns related to several factors, loneliness, stress and fear. Conclusion: From this review, we can infer that the COVID-19 pandemic has impacted the mental health of pregnant and puerperal women, with depression and anxiety being the most frequent changes. The social detachment, the media pressure, the fear of contracting the infection, the economic scenario and the rupture of family rituals are shown as intensifying factors of psychological distress, thus causing changes in the mental health of these women.</t>
  </si>
  <si>
    <t>Persistence of SARS-CoV-2 in the first trimester placenta leading to vertical transmission and fetal demise from an asymptomatic mother (preprint)</t>
  </si>
  <si>
    <t>Coronaviruses infect the respiratory tract and are known to survive in these tissues during the clinical course of infection. However, how long can SARS-CoV-2 survive in the tissues is hitherto unknown. Herein, we report a case where the virus is detected in the first trimester placental cytotrophoblast and syncytiotrophoblasts five weeks after the asymptomatic mother cleared the virus from the respiratory tract. This first trimester placental infection was vertically transmitted as the virus was detected in the amniotic fluid and fetal membranes. This congenitally acquired SARS-CoV-2 infection was associated with hydrops and fetal demise. This is the first study providing concrete evidences towards persistent tissue infection of SARS-CoV-2, its congenital transmission in early pregnancy leading to intrauterine fetal death.Competing Interest StatementThe authors have declared no competing interest.Clinical TrialThe study is a case report and not a clinical trialFunding StatementNo specific funding was received fro this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below:Institute Ethics committee of ESI- PGIMSR and Model Hospital, Mumbai from where the case is reportedAll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the data is available from the authors upon request</t>
  </si>
  <si>
    <t>http://medrxiv.org/content/early/2020/08/21/2020.08.18.20177121.abstract</t>
  </si>
  <si>
    <t>Shende, PG, Pradip; Gandhewar, Manisha; Ukey, Pawankumar; Bhide, Anshul; Patel, Vainav; Bhagat, Sharad; Bhor, Vikrant; Mahale, Smita; Gajbhiye, Rahul; Modi, Deepak</t>
  </si>
  <si>
    <t>10.1101/2020.08.18.20177121</t>
  </si>
  <si>
    <t>Implications of the school-household network structure on SARS-CoV-2 transmission under different school reopening strategies in England (preprint)</t>
  </si>
  <si>
    <t>Background School closures are a well-established non-pharmaceutical intervention in the event of infectious disease outbreaks, and have been implemented in many countries across the world, including the UK, to slow down the spread of SARS-CoV-2. As governments begin to relax restrictions on public life there is a need to understand the potential impact that reopening schools may have on transmission. Methods We used data provided by the UK Department for Education to construct a network of English schools, connected through pairs of pupils resident at the same address. We used the network to evaluate the potential for transmission between schools, and for long range propagation across the network, under different reopening scenarios. Results Amongst the options evaluated we found that reopening only Reception, Year 1 and Year 6 (4-6 and 10-11 year olds) resulted in the lowest risk of transmission between schools, with outbreaks within a single school unlikely to result in outbreaks in adjacent schools in the network. The additional reopening of Years 10 and 12 (14-15 and 16-17 year olds) resulted in an increase in the risk of transmission between schools comparable to reopening all primary school years (4-11 year olds). However, the majority of schools presented low risk of initiating widespread transmission through the school system. Reopening all secondary school years (11-18 year olds) resulted in large potential outbreak clusters putting up to 50% of households connected to schools at risk of infection if sustained transmission within schools was possible. Conclusions Reopening secondary school years is likely to have a greater impact on community transmission than reopening primary schools in England. Keeping transmission within schools limited is essential for reducing the risk of large outbreaks amongst school-aged children and their household members.Competing Interest StatementThe authors have declared no competing interest.Funding StatementThe following funding sources are acknowledged as providing funding for the named authors. This project has received funding from the European Union&amp;#039;s Horizon 2020 research and innovation programme - project EpiPose (101003688: WJE). This research was partly funded by the National Institute for Health Research (NIHR) using UK aid from the UK Government to support global health research. The views expressed in this publication are those of the author(s) and not necessarily those of the NIHR or the UK Department of Health and Social Care (PR-OD-1017-20002: WJE). Health Protection Research Unit for Immunisation NIHR200929: AJvH, JDM, KEA. UK MRC (MC_PC_19065: WJE). Wellcome Trust (210758/Z/18/Z: JDM, JH, KS, NIB, SA, SFunk, SRM). No funding (JW). The following funding sources are acknowledged as providing funding for the working group authors. Alan Turing Institute (AE). BBSRC LIDP (BB/M009513/1: DS). This research was partly funded by the Bill &amp;amp;amp; Melinda Gates Foundation (INV-001754: MQ; INV-003174: KP, MJ, YL; NTD Modelling Consortium OPP1184344: CABP, GFM; OPP1180644: SRP; OPP1183986: ESN; OPP1191821: KO&amp;#039;R, MA). BMGF (OPP1157270: KA). DFID/Wellcome Trust (Epidemic Preparedness Coronavirus research programme 221303/Z/20/Z: CABP, KvZ). DTRA (HDTRA1-18-1-0051: JWR). Elrha R2HC/UK DFID/Wellcome Trust/This research was partly funded by the National Institute for Health Research (NIHR) using UK aid from the UK Government to support global health research. The views expressed in this publication are those of the author(s) and not necessarily those of the NIHR or the UK Department of Health and Social Care (KvZ). ERC Starting Grant (#757699: JCE, MQ, RMGJH). This project has received funding from the European Union&amp;#039;s Horizon 2020 research and innovation programme - project EpiPose (101003688: KP, MJ, PK, RCB, YL). This research was partly funded by the Global Challenges Research Fund (GCRF) project &amp;#039;RECAP&amp;#039; managed through RCUK and ESRC (ES/P010873/1: AG, CIJ, TJ). HDR UK (MR/S003975/1: RME). Nakajima Foundation (AE). NIHR (16/136/46: BJQ; 16/137 109: BJQ, CD, FYS, MJ, YL; Health Protection Research Unit for Immunisation NIHR200929: NGD; Health Protection Research Unit for Modelling Methodology HPRU-2012-10096: TJ; NIHR200929: MJ; PR-OD-1017-20002: AR). Royal Society (Dorothy Hodgkin Fellowship: RL; RP\EA\180004: PK). UK DHSC/UK Aid/NIHR (ITCRZ 03010: HPG). UK MRC (LID DTP MR/N013638/1: GRGL, QJL; MC_PC_19065: AG, NGD, RME, SC, TJ, YL; MR/P014658/1: GMK). Authors of this research receive funding from UK Public Health Rapid Support Team funded by the United Kingdom Department of Health and Social Care (TJ). Wellcome Trust (206250/Z/17/Z: AJK, TWR; 206471/Z/17/Z: OJB; 208812/Z/17/Z: SC, SFlasche). No funding (AKD, AMF, CJVA, DCT, SH, YWDC). Author DeclarationsI confirm all relevant ethical guidelines have been followed, and any necessary IRB and/or ethics committee approvals have been obtained.YesThe details of the IRB/oversight body that provided approval or exemption for the research described are given below:LSHTM Ethics Committee approval reference: 22476All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applicable.YesThe data used for this analysis is sensitive and therefore not shareable.</t>
  </si>
  <si>
    <t>http://medrxiv.org/content/early/2020/08/24/2020.08.21.20167965.abstract</t>
  </si>
  <si>
    <t>Munday, JDS, Katharine; Meakin, Sophie; Endo, Akira; Pearson, Carl A. B.; Hellewell, Joel; Abbott, Sam; Bosse, Nikos; Atkins, Katherine Elizabeth; Wallinga, Jacco; Edmunds, W. John; van Hoek, Albert Jan; Funk, Sebastian</t>
  </si>
  <si>
    <t>10.1101/2020.08.21.20167965</t>
  </si>
  <si>
    <t>COVID-19 in a cohort of pregnant women and their descendants. Cohort profile in the MOACC-19 study (preprint)</t>
  </si>
  <si>
    <t>Consequences of SARS-CoV-2 infection on pregnant women and their descendants are not well known. The Mother and Child Covid-19 study is a cohort recruiting about 1000 pregnant women and their children in Cantabria, North of Spain, during COVID-19 pandemic. This article reports the cohort profile and preliminary results as recruitment is still open. Three sub-cohorts can be identified at recruitment. Sub-cohort 1 includes women giving birth between 23rd March and 25th May 2020; they have been retrospectively recruited and could have been exposed to COVID-19 only in their third trimester of pregnancy. Sub-cohort 2 includes women giving birth from 26th May 2020 on; they are being prospectively recruited and could have been exposed to COVID-19 in both their second and third trimesters of pregnancy. Sub-cohort 3 includes women in their 12th week of pregnancy prospectively recruited from 26th May 2020 on; they could have been exposed to COVID-19 anytime in their pregnancy. All women are being tested for SARS-CoV-2 infection using both RT-PCR for RNA detection and ELISA for anti-SARS-CoV-2 antibodies. All neonates are being tested for antibodies using immunochemoluminiscency tests; if the mother is tested positive for SARS-CoV-2 RNA, a naso-pharyngeal swab is also obtained from the child for RT-PCR analysis. Children will be followed-up for one year in order to ascertain the effect that COVID-19 on their development. As of 29th July, 477 women have been recruited (212, 132 and 133 for sub-cohorts 1, 2 and 3, respectively). Eight women tested positive to SARS-CoV-2 RNA. Seven children were born from these women and all tested negative for SARS-CoV-2 RNA. Summarizing, we are recruiting a cohort of 1000 pregnant women and their neonates during the COVID-19 pandemic. Results so far show that few women were infected at delivery and no child have been affected.Competing Interest StatementThe authors have declared no competing interest.Funding StatementThis study is funding by a grant from Instituto de Salud Carlos III (ISCIII) (reference: COV20/00923). The funder did not have any role in the design, methods, analysis, or preparation of this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below:The study was approved by the Clinical Research Ethics Committee of Cantabria (reference: 2020.174).All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are available upon request</t>
  </si>
  <si>
    <t>http://medrxiv.org/content/early/2020/08/23/2020.08.20.20178657.abstract</t>
  </si>
  <si>
    <t>Llorca, JL-M, Carolina; Gortazar, Pilar; Fernandez-Ortiz, Maria; Jubete, Yolanda; Cabero-Perez, Maria J.</t>
  </si>
  <si>
    <t>10.1101/2020.08.20.20178657</t>
  </si>
  <si>
    <t>COVID-19 Pandemic Preparedness in a United Kingdom Tertiary and Quaternary Children`s Hospital: Tales of the Unexpected (preprint)</t>
  </si>
  <si>
    <t>Background: The paucity of data describing SARS-CoV-2 in the paediatric population necessitated a broad-arching approach to pandemic planning, with preparations put in place to manage a heterogeneous cohort. We describe a diverse group of SARS-CoV-2 positive paediatric patients treated at a large tertiary/quaternary children`s hospital in the United Kingdom and the adaptive coping strategies required. Methods: All paediatric patients with positive RT-PCR on a respiratory sample and/or serology for SARS-CoV-2 up to 19th May 2020 were included. Results: 57 children met the inclusion criteria. 70% were of non-Caucasian ethnicity with a median age of 9.3 years (IQR 5.16-13.48). Four distinct groups were identified: paediatric inflammatory multisystem syndrome temporally associated with SARS-CoV-2 (PIMS-TS) (54%), primary respiratory (18%), incidental (7%), and non-specific febrile illnesses with or without extra-pulmonary organ dysfunction (21%). These groups presented in distinct chronological blocks as the pandemic unfolded. Discussion: The diverse range of presentations of SARS-CoV-2 infection in this population exemplified the importance of preparedness for the unknown in the midst of a novel infectious pandemic. Descriptions of paediatric patients during the initial phase of the pandemic from other parts of the globe and extrapolation from adult data did not serve as an accurate representation of paediatric COVID-19 in our centre. An adaptive, multidisciplinary approach was paramount. Expanded laboratory testing and incorporation of technology platforms to facilitate remote collaboration in response to strict infection control precautions were both indispensable. Lessons learned during the preparation process will be essential in planning for a potential second wave of SARS-CoV-2.Competing Interest StatementAB received funds for consultative work provided to Gilead Sciences Inc. This consultative work did not impact on the results of the manuscript submitted. No conflicts of interest declared.Clinical TrialThe project was registered with the local research department (approval #2857)Funding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below:The project was registered with the local research department (approval #2857)All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applicable.YesAnonymised data was collected and stored in a secure Excel database</t>
  </si>
  <si>
    <t>http://medrxiv.org/content/early/2020/08/22/2020.08.20.20178541.abstract</t>
  </si>
  <si>
    <t>Alders, NP, Justin; Grant, Karlie; Patterson, Charlotte; Hassell, Jane; MacDermott, Nathalie; Pincott, Sian; Bamford, Alasdair; du Pre, Pascale; Johnson, Mae; Moshal, Karyn</t>
  </si>
  <si>
    <t>child</t>
  </si>
  <si>
    <t>10.1101/2020.08.20.20178541</t>
  </si>
  <si>
    <t>SARS-CoV-2 (COVID-19) infection in pregnant women: characterization of symptoms and syndromes predictive of disease and severity through real-time, remote participatory epidemiology (preprint)</t>
  </si>
  <si>
    <t>Background: From the beginning of COVID-19 pandemic, pregnant women have been considered at greater risk of severe morbidity and mortality. However, data on hospitalized pregnant women show that the symptom profile and risk factors for severe disease are similar to those among women who are not pregnant, although preterm birth, Cesarean delivery, and stillbirth may be more frequent and vertical transmission is possible. Limited data are available for the cohort of pregnant women that gave rise to these hospitalized cases, hindering our ability to quantify risk of COVID-19 sequelae for pregnant women in the community. Objective: To test the hypothesis that pregnant women in community differ in their COVID-19 symptoms profile and disease severity compared to non-pregnant women. This was assessed in two community-based cohorts of women aged 18-44 years in the United Kingdom, Sweden and the United States of America. Study design: This observational study used prospectively collected longitudinal (smartphone application interface) and cross-sectional (web-based survey) data. Participants in the discovery cohort were drawn from 400,750 UK, Sweden and US women (79 pregnant who tested positive) who self-reported symptoms and events longitudinally via their smartphone, and a replication cohort drawn from 1,344,966 USA women (162 pregnant who tested positive) cross-sectional self-reports samples from the social media active user base. The study compared frequencies of symptoms and events, including self-reported SARS-CoV-2 testing and differences between pregnant and non-pregnant women who were hospitalized and those who recovered in the community. Multivariable regression was used to investigate disease severity and comorbidity effects. Results: Pregnant and non-pregnant women positive for SARS-CoV-2 infection drawn from these community cohorts were not different with respect to COVID-19-related severity. Pregnant women were more likely to have received SARS-CoV-2 testing than non-pregnant, despite reporting fewer clinical symptoms. Pre-existing lung disease was most closely associated with the severity of symptoms in pregnant hospitalized women. Heart and kidney diseases and diabetes were additional factors of increased risk. The most frequent symptoms among all non-hospitalized women were anosmia [63% in pregnant, 92% in non-pregnant] and headache [72%, 62%]. Cardiopulmonary symptoms, including persistent cough [80%] and chest pain [73%], were more frequent among pregnant women who were hospitalized. Gastrointestinal symptoms, including nausea and vomiting, were different among pregnant and non-pregnant women who developed severe outcomes. Conclusions: Although pregnancy is widely considered a risk factor for SARS-CoV-2 infection and outcomes, and was associated with higher propensity for testing, the profile of symptom characteristics and severity in our community-based cohorts were comparable to those observed among non-pregnant women, except for the gastrointestinal symptoms. Consistent with observations in non-pregnant populations, comorbidities such as lung disease and diabetes were associated with an increased risk of more severe SARS-CoV-2 infection during pregnancy. Pregnant women with pre-existing conditions require careful monitoring for the evolution of their symptoms during SARS-CoV-2 infection.Competing Interest StatementATC previously served as an investigator on a clinical trial of diet and lifestyle using a separate mobile application that was supported by Zoe Global Ltd.Clinical Trial--Funding StatementThis work was supported by Zoe Global. The Department of Twin Research receives grants from the Wellcome Trust (212904/Z/18/Z) and Medical Research Council/British Heart Foundation Ancestry and Biological Informative Markers for Stratification of Hypertension (AIMHY; MR/M016560/1), and support from the European Union, the Chronic Disease Research Foundation, Zoe Global, the NIHR Clinical Research Facility and the Biomedical Research Centre (based at Guys and St Thomas NHS Foundation Trust in partnership wit Kings College London). The School of Biomedical Engineering &amp;amp;amp; Imaging Science and Center for Medical Engineering at Kings College London receive grants from the Wellcome/EPSRC Centre for Medical Engineering [WT 203148/Z/16/Z]. E.M. is funded by the Skills Development Scheme of the Medical Research Council UK. C.M.A. is funded by NIDDK K23 DK120899 and the Boston Childrens Hospital Office of Faculty Development Career Development Award. CHS is supported by an Alzheimers Society Junior fellowship (AS-JF-17-011). W.M., J.S.B. and A.T.C. are supported by the Massachusetts Consortium on Pathogen Readiness (MassCPR) and Mark and Lisa Schwartz.Author DeclarationsI confirm all relevant ethical guidelines have been followed, and any necessary IRB and/or ethics committee approvals have been obtained.YesThe details of the IRB/oversight body that provided approval or exemption for the research described are given below:King&amp;#039;s College London and Carnegie Mellon Delphi Research Center.All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are available.https://covid.joinzoe.com/data</t>
  </si>
  <si>
    <t>http://medrxiv.org/content/early/2020/08/19/2020.08.17.20161760.abstract</t>
  </si>
  <si>
    <t>Molteni, EA, Christina M.; Ma, Wenjie; Sudre, Carole Helene; Magee, Laura A.; Murray, Benjamin; Fall, Tove; Gomez, Maria F.; Tsereteli, Neli; Franks, Paul W.; Brownstein, John S.; Davies, Richard; Wolf, Jonathan; Spector, Timothy; Ourselin, Sebastien; Steves, Claire; Chan, Andrew T.; Modat, Marc</t>
  </si>
  <si>
    <t>10.1101/2020.08.17.20161760</t>
  </si>
  <si>
    <t>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patients.Competing Interest StatementSEH has received consultancy fee from Sanofi Pasteur, Lumen, Novavax, and Merck for work unrelated to this report.Clinical Trialno trial ID, study approved by IRB of Children&amp;#039;s Hospital of PhiladelphiaFunding StatementEMA and TBM were supported by the NIH Training in Virology T32 Program through grant number T32-AI-007324. PH was supported by the NIH Emerging Infectious Diseases T32 Program T32AI055400. PB was supported by a Peer Reviewed Medical Research Program award PR182551 and grants from the NIH (R21AI129531 and R21AI142638). This work was supported by institutional funds from the University of Pennsylvania. We thank the COVID-19 Processing Unit (CPU) at the University of Pennsylvania for receiving and processing sera samples. We thank Jeffrey Lurie and we thank Joel Embiid, Josh Harris, David Blitzer for philanthropic support. 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institutional review board at the Childrens Hospital of Philadelphia.All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are included in the manuscript.</t>
  </si>
  <si>
    <t>https://www.perinataljournal.com/Files/Archive/en-US/Articles/PJ-78bd834d-2468-4bb0-8920-2939eef3bceb.pdf</t>
  </si>
  <si>
    <t>Philippines</t>
  </si>
  <si>
    <t>Opinion of the French national academy of medicine</t>
  </si>
  <si>
    <t>Åvila-Castro D, Ortiz-Torres G, S√°nchez-Jara B, Valle-C√°rdenas T, Aquino-Fern√°ndez E, Gonz√°lez-√Åvila AI, Majluf-Cruz A.</t>
  </si>
  <si>
    <t>J Korean Med Sci</t>
  </si>
  <si>
    <t>Int. J. School. Health</t>
  </si>
  <si>
    <t>BMC Pregnancy and Childbirth preprint</t>
  </si>
  <si>
    <t>Perinatal Journa</t>
  </si>
  <si>
    <t>Revista Brasileira de Odontologia Legal</t>
  </si>
  <si>
    <t>PHILIPPINE OBSTETRICAL AND GYNECOLOGICAL SOCIETY (Foundation), INC. PHILIPPINE PEDIATRIC SOCIETY</t>
  </si>
  <si>
    <t xml:space="preserve"> Trends in Medicine</t>
  </si>
  <si>
    <t>Systematic reviews in Pharmacy</t>
  </si>
  <si>
    <t>IRANIAN JOURNAL OF PEDIATRICS</t>
  </si>
  <si>
    <t>Practical Diabetes</t>
  </si>
  <si>
    <t>Pre-print</t>
  </si>
  <si>
    <t>Journal of Indian Association for Child and Adolescent Mental Health</t>
  </si>
  <si>
    <t>Open Access Macedonian Journal of Medical Sciences</t>
  </si>
  <si>
    <t>Clinical Practice &amp; Epidemiology in Mental Health</t>
  </si>
  <si>
    <t xml:space="preserve">
Multiple Sclerosis Journal</t>
  </si>
  <si>
    <t>Letters in Applied NanoBioScience</t>
  </si>
  <si>
    <t>Annals of the Rheumatic Diseases</t>
  </si>
  <si>
    <t xml:space="preserve">
Thai Journal of Anesthesiology</t>
  </si>
  <si>
    <t>https://he02.tci-thaijo.org/index.php/anesthai/article/view/243636</t>
  </si>
  <si>
    <t>Lancet Preprints</t>
  </si>
  <si>
    <t>Journal of Research in Health Sciences</t>
  </si>
  <si>
    <t>Nigerian Journal of Paediatrics</t>
  </si>
  <si>
    <t>Jurnal Anestesi Obstetri Indonesia</t>
  </si>
  <si>
    <t>http://scholar.googleusercontent.com/scholar?q=cache:3fZZTUIlecUJ:scholar.google.com/+Vulnerability+of+coronavirus+disease+(covid-19)+on+human+foetus:+a+review&amp;hl=en&amp;as_sdt=0,48</t>
  </si>
  <si>
    <t>Biomedicine &amp; Pharmacotherapy</t>
  </si>
  <si>
    <t>Medico e Bambino</t>
  </si>
  <si>
    <t xml:space="preserve">Int J Med Sci </t>
  </si>
  <si>
    <t>Dovepress</t>
  </si>
  <si>
    <t>Rev Chil Pediatr</t>
  </si>
  <si>
    <t>Pediatric Transplantation</t>
  </si>
  <si>
    <t>Med J Bakirkoy</t>
  </si>
  <si>
    <t>Society for Maternal-fetal Medicine</t>
  </si>
  <si>
    <t>Fluorescent spot test for glucose-6-phosphate dehydrogenase (G6PD) deficiency was performed in 5 boys and 14 girls who had confirmed COVID-19. Out of those, 4 (80%) boys and 5 (36%) girls were found to be G6PD deficient</t>
  </si>
  <si>
    <t>216 German pediatric diabetes centers participating in the Diabetes Prospective Follow-up registry (DPV) provide information about incident type 1 diabetes cases</t>
  </si>
  <si>
    <t>Artificial Intelligence to Evaluate Medication Safety</t>
  </si>
  <si>
    <t>Vitamin D supplementation</t>
  </si>
  <si>
    <t>Data provided by the UK Department for Education to construct a network of English schools, connected through pairs of pupils resident at the same address. We used the network to evaluate the potential for transmission between schools, and for long range propagation across the network, under different reopening scenarios</t>
  </si>
  <si>
    <t xml:space="preserve">Breast milk/ Breast feeding </t>
  </si>
  <si>
    <t xml:space="preserve">Breast milk/ Breast feeding/ Mental health </t>
  </si>
  <si>
    <t>Epidemiologic character of COVID-19 in Kazakhstan: A preliminary report</t>
  </si>
  <si>
    <t>Objective: Coronavirus Disease 2019 (COVID-19), named the etiological agent of Severe Acute Respiratory Syndrome Coronavirus-2 (SARS-CoV-2) has recently emerged in Wuhan City, Hubei Province, China, in December 2019. Kazakhstan's border proximity to China has led to preventive measures in the country since January. This study aims to evaluate the epidemiologic characters of the first recorded cases in Kazakhstan.
Methods: Here, we reviewed the preparedness of the infection control and prevention procedures in Kazakhstan and evaluated the epidemiological characters of confirmed cases in Kazakhstan. The data for COVID-19 cases recorded from March 13 to April 6, 2020, were obtained from the Sanitary Epidemiological Service. Age, gender and their living place were recorded. The severity of infection, geographical distribution, gender and age group of cases were analyzed.
Results: Four phases of preventive measures used in respiratory infections have been implemented in Kazakhstan since January 6, 2020. The first case was recorded on March 13. During the period of March 13 and April 06, 629 cases with COVID-19 were recorded in Kazakhstan. Of these, 45 patients recovered, six had resulted in death; 535 (85%) of cases were mild and/or asymptomatic, 72 (11.5%) - moderate, 22 (3.5%) - severe. Of these, 7.5% of the cases were registered as children and course was mild.
Conclusion: The cases are increasing in Kazakhstan as seen in other countries. Currently, the strict implication of respiratory infection control measurement in public and health care services are still very important.</t>
  </si>
  <si>
    <t>https://doi.org/10.14744/nci.2020.62443</t>
  </si>
  <si>
    <t>Kazakhstan</t>
  </si>
  <si>
    <t>Maukayeva S, Karimova S.</t>
  </si>
  <si>
    <t>North Clin Istanb</t>
  </si>
  <si>
    <t>10.14744/nci.2020.62443</t>
  </si>
  <si>
    <t>Demand for BCG Vaccine Due to Unproven Claims of its Role in Preventing COVID-19 Is Causing Shortages of Vaccines for Infants in Japan</t>
  </si>
  <si>
    <t>https://journals.lww.com/pidj/Citation/9000/Demand_for_BCG_Vaccine_Due_to_Unproven_Claims_of.96184.aspx</t>
  </si>
  <si>
    <t>Kuroda N.</t>
  </si>
  <si>
    <t>10.1097/INF.0000000000002724</t>
  </si>
  <si>
    <t>No</t>
  </si>
  <si>
    <t>The first pediatric patients with coronavirus disease 2019 (COVID-19) in Japan; The risk of co-infection with other respiratory viruses</t>
  </si>
  <si>
    <t>Coronavirus disease 2019 (COVID-19) is a severe infectious disease of the respiratory tract caused by a novel coronavirus, Severe Acute Respiratory Syndrome Coronavirus 2, and has a high mortality rate. The disease emerged from Wuhan, China, in late 2019, and spread to Japan, including Hokkaido, in January 2020. In February 2020, three children were diagnosed with COVID-19 in Furano, Hokkaido, Japan. During this period, influenza and human metapneumovirus infections were prevalent among children in the Furano region. Two of the three cases experienced co-infection with other respiratory viruses, including influenza virus A or human metapneumovirus. To the authors' knowledge, the cases described in the present report were the first pediatric patients with COVID-19 in Japan. In children with COVID-19, the possibility of co-infection with other respiratory pathogens should be considered.</t>
  </si>
  <si>
    <t>https://europepmc.org/article/med/32475878</t>
  </si>
  <si>
    <t>Kakuya F, Okubo H, Fujiyasu H, Wakabayashi I, Syouji M, Kinebuchi T.</t>
  </si>
  <si>
    <t>Jpn J Infect Dis</t>
  </si>
  <si>
    <t>10.7883/yoken.JJID.2020.181</t>
  </si>
  <si>
    <t>3 (age not specified)</t>
  </si>
  <si>
    <t>Viral load dynamics in transmissible symptomatic patients with COVID-19</t>
  </si>
  <si>
    <t>To investigate the relationship between viral load and secondary transmission in novel coronavirus disease 2019 (COVID?19), we reviewed epidemiological and clinical data obtained from immunocompetent laboratory-confirmed patients with COVID?19 at Toyama University Hospital. In total, 28 patients were included in the analysis. Median viral load at the initial sample collection was significantly higher in adults than in children and in symptomatic than in asymptomatic patients. Among symptomatic patients, non?linear regression models showed that the estimated viral load at onset was higher in the index (patients who transmitted the disease to at least one other patient) than in the non?index patients (patients who were not the cause of secondary transmission; median [95% confidence interval]: 6.6 [5.2?8.2] vs. 3.1 [1.5?4.8] log copies/ｵL, respectively). High nasopharyngeal viral loads around onset may contribute to secondary transmission of COVID?19.</t>
  </si>
  <si>
    <t>http://medrxiv.org/content/early/2020/06/04/2020.06.02.20120014.abstract</t>
  </si>
  <si>
    <t>Kawasuji, HT, Yusuke; Kaneda, Makito; Ueno, Akitoshi; Miyajima, Yuki; Kawago, Koyomi; Fukui, Yasutaka; Yoshida, Yoshihiko; Kimura, Miyuki; Yamada, Hiroshi; Sakamaki, Ippei; Tani, Hideki; Morinaga, Yoshitomo; Yamamoto, Yoshihiro</t>
  </si>
  <si>
    <t>2020</t>
  </si>
  <si>
    <t>10.1101/2020.06.02.20120014</t>
  </si>
  <si>
    <t>7 patients 0-17 years</t>
  </si>
  <si>
    <t>Universal screening for SARS-CoV-2 in asymptomatic obstetric patients in Tokyo, Japan</t>
  </si>
  <si>
    <t>Asymptomatic transmission of SARS-CoV-2 is a major issue in healthcare settings, and management in perinatal wards requires particular caution. Located in central Tokyo as a tertiary center, Keio University Hospital implemented universal PCR testing on patients before admission starting April 6 2020, in response to a nosocomial outbreak of COVID-19. The present study reports a retrospective review of 52 obstetric patients universally tested for SARS-CoV-2 admitted to this hospital between April 6 and April 27, 2020.</t>
  </si>
  <si>
    <t>https://doi.org/10.1002/ijgo.13252</t>
  </si>
  <si>
    <t>Ochiai D, Kasuga Y, Iida M, Ikenoue S, Tanaka M.</t>
  </si>
  <si>
    <t>Feasibility and safety of urgently initiated maternal telemedicine in response to the spread of COVID-19: A 1-month report</t>
  </si>
  <si>
    <t>Aim: In Hokkaido, Japan, the number of people suffering from coronavirus disease 2019 (COVID-19) is rap-idly increased, and by the end of February 2020, there were already 70 conrmed cases of the disease. Weinvestigated the safety of urgently initiated maternal telemedicine in preventing the spread of the coronavi-rus infection.Methods: This retrospective, single-institution study examined maternal telemedicine at the department ofobstetrics of the Hokkaido University Hospital from March 4 to April 2, 2020. The physicians remotelyexamined the pregnant women from their homes using a visual communication system which kept commu-nication condential, performed prenatal checkup and administered medical care according to their variousblood pressures, weights and cardiotocograms.Results: Forty-four pregnant wome n r eceived a total of 67 tel emedicine interventions. Thirty-two preg-nant women (73%) had complications, and 22 were primiparas (50%). Telemedicine interventions wereprovided 19 times at less than 26 weeks of g estation, 43 times between 26 and 36 weeks of gestation and5 times after 37 weeks of gestation. The re was one case with an abnormality diagnosed during theremote prenatal checkups, and the patient was hospitalized on the same day. However, there were noabnormal ndings observed in mothers and children during the other 66 remote prenatal checkups andmedical care.Conclusion: Maternal telemedicine can be safely conducted in pregnant women who are at risk of havingan underlying disorder or fetal abnormality 1 month following the start of the attempt. It should be consid-ered as a form of maternal medical care to prevent the spread of COVID-19</t>
  </si>
  <si>
    <t>https://obgyn.onlinelibrary.wiley.com/doi/epdf/10.1111/jog.14378</t>
  </si>
  <si>
    <t>Nakagawa K, Umazume T, Mayama M, Chiba K, Saito Y, Kawaguchi S, Morikawa M, Yoshino M, Watari H.</t>
  </si>
  <si>
    <t>J Obstet Gynaecol Res</t>
  </si>
  <si>
    <t>10.1111/jog.14378</t>
  </si>
  <si>
    <t xml:space="preserve">English </t>
  </si>
  <si>
    <t>44 pregnant women received a total of 67 telemedicine interventions</t>
  </si>
  <si>
    <t>Psychological status during the first trimester of pregnancy under the COVID-19 epidemic in Japan</t>
  </si>
  <si>
    <t>https://www.tandfonline.com/doi/full/10.1080/14767058.2020.1793319</t>
  </si>
  <si>
    <t>Suzuki S.</t>
  </si>
  <si>
    <t>10.1080/14767058.2020.1793319</t>
  </si>
  <si>
    <t>251 women</t>
  </si>
  <si>
    <t>Coronavirus in pregnancy and delivery in Japan</t>
  </si>
  <si>
    <t>https://www.tandfonline.com/doi/full/10.1080/14767058.2020.1793942</t>
  </si>
  <si>
    <t>Owada M, Suzuki S.</t>
  </si>
  <si>
    <t>10.1080/14767058.2020.1793942</t>
  </si>
  <si>
    <t>What is the difference in severity of pediatric coronavirus disease 2019?</t>
  </si>
  <si>
    <t>https://onlinelibrary.wiley.com/doi/abs/10.1111/apa.15499</t>
  </si>
  <si>
    <t>Kasuga Y, Kanezawa K, Shimizu S, Nakazaki K, Go H, Nishimura K, Morioka I.</t>
  </si>
  <si>
    <t>Acta Paediatr</t>
  </si>
  <si>
    <t>10.1111/apa.15499</t>
  </si>
  <si>
    <t>74 pediatric patients with history of COVID-19-positive contact and/or symptoms and 10 pediatric patients with Kawasaki disease</t>
  </si>
  <si>
    <t>Covid-19 pandemic and pregnancy</t>
  </si>
  <si>
    <t>At the end of 2019, a new coronavirus disease, COVID‐19, emerged and quickly spread around the world. Severe acute respiratory syndrome Coronavirus 2 (SARS‐CoV‐2), the causative virus of this disease, belongs to the β‐coronavirus family, together with SARS and middle east respiratory syndrome, and has similar biological characteristics to these viruses. For obstetricians, the susceptibility and prognoses of pregnant women and the effects of the infection on the fetus have been the focus of attention; however, at present, the seriousness of the disease in pregnant women is not apparent, and COVID‐19 does not increase the rate of miscarriage, stillbirth, preterm labor or teratogenicity. Even so, carriers might transmit SARS‐CoV‐2 to pregnant women. Thus, we must keep in mind that all medical personnel must understand and maintain standard precautions in their clinical and laboratory practices.</t>
  </si>
  <si>
    <t>https://obgyn.onlinelibrary.wiley.com/doi/full/10.1111/jog.14384</t>
  </si>
  <si>
    <t>Hayakawa S, Komine-Aizawa S, Mor GG.</t>
  </si>
  <si>
    <t>10.1111/jog.14384</t>
  </si>
  <si>
    <t>Kawasaki disease or Kawasaki-like disease: influence of SARS-CoV-2 infections in Japan</t>
  </si>
  <si>
    <t>The coronavirus disease 2019 (COVID-19) pandemic witnessed several clusters of children with fever and multisystem inflammation resembling Kawasaki disease (KD). Due to the evidence of a preceding severe acute respiratory syndrome coronavirus 2 (SARS-CoV-2) infection in most of these patients, post-viral immunological reactions were thought to play an important role in the pathogenesis.1,2 The condition, called "pediatric inflammatory multisystem syndrome temporally associated with SARS-CoV-2 infection (PIMS-TS)", has thus far been reported mainly from Europe and the United States,1,2 and no cases have been diagnosed in Asia. We herein analyzed the clinical data on patients in whom KD was diagnosed during a local COVID-19 epidemic to investigate the relationship between KD and SARS-CoV-2 infections in Japan, which has the highest KD incidence in the world.</t>
  </si>
  <si>
    <t>https://pubmed.ncbi.nlm.nih.gov/32799392/</t>
  </si>
  <si>
    <t>Iio K, Uda K, Hataya H, Yasui F, Honda T, Sanada T, Yamaji K, Kohara M, Itokawa M, Miura M.</t>
  </si>
  <si>
    <t>10.1111/apa.15535</t>
  </si>
  <si>
    <t>44 patients analysed with two positive for Covid-19</t>
  </si>
  <si>
    <t>New applications of a portable isolation hood for use in several settings and as a clean hood</t>
  </si>
  <si>
    <t>Background: We previously reported that we developed a compact and portable isolation hood that covers the top half of a patient sitting or lying in bed. The negative pressure inside the hood is generated by a fan-filter-unit (FFU) through which infectious aerosols from a patient are filtered. The outside area is kept clean which decreases the risk of nosocomial infections in hospital wards. We tried new applications of the hood.
Methods: The negative pressure hood was newly applied in an intensive care unit (ICU) as a place where a staff performs the practice of suctioning that generates much aerosol from the patient, as well as a waiting space for patients. Furthermore, the possibility that the hood can be converted to a positive pressure hood as a clean hood by switching the airflow direction of FFU was assessed. The cleaning efficacy of the inside of the hood was tested using an aerosolized cultured influenza virus tracer and an optimal airflow rate was determined according to the test results.
Results: The hood, named Barrihood, was found to be competent to be used (I) for tracheal suctioning in ICU, (II) as a waiting space for a child in a nursery who suddenly showed symptoms of the disease and waiting to be picked-up by the guardian, and (III) as a waiting space in a special outpatient clinic in a hospital for COVID-19 suspected cases to prevent dissemination of airborne pathogens. The positive pressure hood was also competent in keeping clean air quality that meets the standard class 100 of NASA's bio-clean room category.
Conclusions: The proposed new applications will broaden the range of the hood's usage. The isolation hood could be useful in many settings to protect people outside the hood from a patient inside, or to protect an individual inside from air particles outside the hood, such as airborne pathogens, allergens, or hazardous particulate matter like PM2.5.
Keywords: Infection control; airborne transmission; isolation hood; negative pressure; positive pressure.</t>
  </si>
  <si>
    <t>http://jtd.amegroups.com/article/view/41682/html</t>
  </si>
  <si>
    <t>Nishimura H, Fan Y, Sakata S.</t>
  </si>
  <si>
    <t>J Thorac Dis</t>
  </si>
  <si>
    <t>10.21037/jtd-20-1211</t>
  </si>
  <si>
    <t>Portable isolation hood and 1 child</t>
  </si>
  <si>
    <t>False-positive SARS-CoV-2 serology in 3 children with Kawasaki disease</t>
  </si>
  <si>
    <t>Background
Kawasaki disease (KD) is an acute febrile and eruptive disease with systemic vasculitis predominantly affecting young East Asian children. Recent reports showed that children with KD-like disease from KD low prevalence regions had positive SARS-CoV-2 serology despite a negative SARS-CoV-2 polymerase chain reaction (PCR) in respiratory samples.
Objectives
To describe 3 pediatric Kawasaki Disease patients with false positive SARS-CoV-2 serology.
Study design
We retrospectively recruited children with KD diagnosed during the COVID-19 outbreak in Hong Kong. Clinical characteristics and laboratory test results including SARS-CoV-2 PCR results were retrieved. We performed a microparticle-based immunoassay for the detection of IgG against nucleoprotein (NP) and spike protein receptor binding domain (RBD), and a microneutralization assay for the detection of neutralizing antibodies.
Results
Three Chinese children with typical KD were identified. They had no epidemiological links with COVID-19 patients and tested negative for SARS-CoV-2 NPA PCR. They were treated with IVIG and aspirin, and were discharged without complications. Subsequently 2 of them were tested positive against anti-RBD and anti-NP antibodies and 1 was tested positive against anti- RBD antibodies. However, microneutralization assay showed that neutralizing antibodies were absent, suggesting a false-positive IgG result.
Conclusion
Detection of neutralizing antibodies is recommended to confirm previous SARS-CoV-2 infection in IgG-positive but PCR-negative patients.</t>
  </si>
  <si>
    <t>https://www.sciencedirect.com/science/article/pii/S0732889320305186</t>
  </si>
  <si>
    <t>Hong Kong</t>
  </si>
  <si>
    <t>To KK, Chua GT, Kwok KL, Wong JS, Au DCY, Lam YY, Wong WH, Ho MH, Chan GC, Chui CS, Li X, Tung KT, Wong RS, Tso WW, Wong IC, Wong CS, Fong CH, Chan KH, Yuen KY, Ip P, Kwan MY.</t>
  </si>
  <si>
    <t>Diagn Microbiol Infect Dis</t>
  </si>
  <si>
    <t>10.1016/j.diagmicrobio.2020.115141</t>
  </si>
  <si>
    <t>3 infants</t>
  </si>
  <si>
    <t>Impact of routine infant BCG vaccination in young generation on prevention of local COVID-19 spread in Japan</t>
  </si>
  <si>
    <t>Objectives
In Japan, the first case of coronavirus disease 2019 (COVID-19) was diagnosed on January 15, 2020 and subsequent infections rapidly increased. The Bacillus Calmette-Guérin (BCG) vaccination program is the principal element of tuberculosis control in Japan. We investigated the impact of routine infant BCG vaccination on prevention of local COVID-19 spread.
Methods
Data on the prevalence of SARS-CoV-2 infection, annual routine infant BCG vaccine coverage (represented by the number of BCG vaccinations per live births), and other candidate factors in each prefecture were obtained from the official notifications database in Japan. We analysed the association of vaccine coverage with the prevalence of SARS-CoV-2 infection.
Results
The BCG vaccine coverage in 1999–2002, 2004, and 2012 in five prefectures with no COVID-19 infections was significantly higher than that in five prefectures with a high prevalence of infections (Mann-Whitney U test, p&lt;0.05). The prevalence of SARS-CoV-2 infection was significantly negatively correlated with BCG vaccine coverage in 2004 and was significantly positively correlated with age groups 20–34 and 40–54 years (Spearman's rank correlation, p&lt;0.01).
Conclusions
Our findings suggest that routine infant BCG vaccination coverage in young generation had a significant impact on prevention of local COVID-19 spread in Japan.</t>
  </si>
  <si>
    <t>https://www.journalofinfection.com/article/S0163-4453(20)30547-8/fulltext</t>
  </si>
  <si>
    <t>Kinoshita M, Tanaka M.</t>
  </si>
  <si>
    <t>J Infect</t>
  </si>
  <si>
    <t>10.1016/j.jinf.2020.08.013</t>
  </si>
  <si>
    <t>5 prefectures</t>
  </si>
  <si>
    <t>BCG vaccine</t>
  </si>
  <si>
    <t>COVID-19: Four Paediatric Cases in Malaysia</t>
  </si>
  <si>
    <t>Objective: This is a brief report of 4 paediatric cases of COVID-19 infection in Malaysia BACKGROUND: COVID-19, a coronavirus, first detected in Wuhan, China has now spread rapidly to over 60 countries and territories around the world, infecting more than 85000 individuals. As the case count amongst children is low, there is need to report COVID-19 in children to better understand the virus and the disease.
Cases: In Malaysia, until end of February 2020, there were four COVID-19 paediatric cases with ages ranging from 20 months to 11 years. All four cases were likely to have contracted the virus in China. The children had no symptoms or mild flu-like illness. The cases were managed symptomatically. None required antiviral therapy.
Discussion: There were 2 major issues regarding the care of infected children. Firstly, the quarantine of an infected child with a parent who tested negative was an ethical dilemma. Secondly, oropharyngeal and nasal swabs in children were at risk of false negative results. These issues have implications for infection control. Consequently, there is a need for clearer guidelines for child quarantine and testing methods in the management of COVID-19 in children.</t>
  </si>
  <si>
    <t>https://doi.org/10.1016/j.ijid.2020.03.049</t>
  </si>
  <si>
    <t>See KC, Liew SM, Ng DCE, Chew EL, Khoo EM, Sam CH, Sheena D, Zahilah Filzah MZ, Chin SY, Lee PY, Tan LP, Najwa ZF, Sabrina S, Them WW, Saipriya T, Muhammad Zamakhshar ZA, Cheah WK, Periasamy K, Goh PP, Ibrahim H.</t>
  </si>
  <si>
    <t>10.1016/j.ijid.2020.03.049</t>
  </si>
  <si>
    <t>4 children total (2 children under 5 years)</t>
  </si>
  <si>
    <t>Severe Acute Respiratory Syndrome Coronavirus 2 (SARS-CoV-2) Infection in Children and Adolescents: A Systematic Review</t>
  </si>
  <si>
    <t>Importance  The current rapid worldwide spread of severe acute respiratory syndrome coronavirus 2 (SARS-CoV-2) infection justifies the global effort to identify effective preventive strategies and optimal medical management. While data are available for adult patients with coronavirus disease 2019 (COVID-19), limited reports have analyzed pediatric patients infected with SARS-CoV-2.
Objective  To evaluate currently reported pediatric cases of SARS-CoV-2 infection.
Evidence Review  An extensive search strategy was designed to retrieve all articles published from December 1, 2019, to March 3, 2020, by combining the terms coronavirus and coronavirus infection in several electronic databases (PubMed, Cochrane Library, and CINAHL), and following the Preferred Reporting Items for Systematic Reviews and Meta-analyses guidelines. Retrospective cross-sectional and case-control studies, case series and case reports, bulletins, and national reports about the pediatric SARS-CoV-2 infection were included. The risk of bias for eligible observational studies was assessed according to the Strengthening the Reporting of Observational Studies in Epidemiology reporting guideline.
Findings  A total of 815 articles were identified. Eighteen studies with 1065 participants (444 patients were younger than 10 years, and 553 were aged 10 to 19 years) with confirmed SARS-CoV-2 infection were included in the final analysis. All articles reflected research performed in China, except for 1 clinical case in Singapore. Children at any age were mostly reported to have mild respiratory symptoms, namely fever, dry cough, and fatigue, or were asymptomatic. Bronchial thickening and ground-glass opacities were the main radiologic features, and these findings were also reported in asymptomatic patients. Among the included articles, there was only 1 case of severe COVID-19 infection, which occurred in a 13-month-old infant. No deaths were reported in children aged 0 to 9 years. Available data about therapies were limited.
Conclusions and Relevance  To our knowledge, this is the first systematic review that assesses and summarizes clinical features and management of children with SARS-CoV-2 infection. The rapid spread of COVID-19 across the globe and the lack of European and US data on pediatric patients require further epidemiologic and clinical studies to identify possible preventive and therapeutic strategies.</t>
  </si>
  <si>
    <t>https://jamanetwork.com/journals/jamapediatrics/fullarticle/2765169</t>
  </si>
  <si>
    <t>China, Singapore</t>
  </si>
  <si>
    <t>Castagnoli R, Votto M, Licari A, Brambilla I, Bruno R, Perlini S, Rovida F, Baldanti F, Marseglia GL.</t>
  </si>
  <si>
    <t>10.1001/jamapediatrics.2020.1467</t>
  </si>
  <si>
    <t>444 patients were younger than 10 years</t>
  </si>
  <si>
    <t>Chilblains-like lesions and COVID-19</t>
  </si>
  <si>
    <t>The publication entitled “Chilblains‐like lesions in children following suspected Covid‐19 infection” is very interesting [1]. Colonna et al. reported four children with suspected COVID‐19 cases with “[h]istology from one case showed signs of vasculitis with evident fibrin thrombus [1].” While various skin findings have been reported with COVID‐19 infection, the chilblains lesions have been reported from Italy and Spain, and sporadically from China, the starting point of disease pandemic [2‐5].</t>
  </si>
  <si>
    <t>https://onlinelibrary.wiley.com/doi/epdf/10.1111/pde.14238</t>
  </si>
  <si>
    <t>Thailand, China</t>
  </si>
  <si>
    <t>Joob B, Wiwanitkit V.</t>
  </si>
  <si>
    <t>Pediatr Dermatol</t>
  </si>
  <si>
    <t>10.1111/pde.14238</t>
  </si>
  <si>
    <t>Clinical Utility of Buccal Swabs for Sars-Cov-2 Detection in Covid-19-Infected Children</t>
  </si>
  <si>
    <t>SARS-CoV-2 was detected from at least 1 buccal specimen in 9 out of 11 COVID-19-infected children (81.8%). The viral loads in buccal specimens were substantially lower than those in nasopharyngeal specimens. Buccal swabs for SARS-CoV-2 are not good as screening specimens for COVID-19 in children.</t>
  </si>
  <si>
    <t>https://doi.org/10.1093/jpids/piaa068</t>
  </si>
  <si>
    <t>Kam KQ, Yung CF, Maiwald M, Chong CY, Soong HY, Loo LH, Tan NWH, Li J, Nadua KD, Thoon KC.</t>
  </si>
  <si>
    <t>10.1093/jpids/piaa068</t>
  </si>
  <si>
    <t>EARLY CHALLENGES IN ISOLATION AND DE-ISOLATION OF CHILDREN DURING THE SEVERE ACUTE RESPIRATORY SYNDROME CORONAVIRUS-2 PANDEMIC</t>
  </si>
  <si>
    <t>https://pubmed.ncbi.nlm.nih.gov/32567769/</t>
  </si>
  <si>
    <t>Chan SM, Chiong T, Chhabra M, Koh CT, Wong YL, Sng AA, Ong HT.</t>
  </si>
  <si>
    <t>10.1111/jpc.14962</t>
  </si>
  <si>
    <t>Mortality and psychological stress in pregnant and postnatal women during COVID-19 outbreak in West Sumatra, Indonesia</t>
  </si>
  <si>
    <t>https://pubmed.ncbi.nlm.nih.gov/32558609/</t>
  </si>
  <si>
    <t xml:space="preserve">Indonesia </t>
  </si>
  <si>
    <t>Ifdil I, Fadli RP, Gusmaliza B, Putri YE.</t>
  </si>
  <si>
    <t>10.1080/0167482X.2020.1779216</t>
  </si>
  <si>
    <t>Risk of novel coronavirus 2019 transmission from children to caregivers: A case series</t>
  </si>
  <si>
    <t>https://onlinelibrary.wiley.com/doi/full/10.1111/jpc.14965</t>
  </si>
  <si>
    <t>Wongsawat J, Moolasart V, Srikirin P, Srijareonvijit C, Vaivong N, Uttayamakul S, Disthakumpa A.</t>
  </si>
  <si>
    <t>10.1111/jpc.14965</t>
  </si>
  <si>
    <t>Safeguarding children from coronavirus disease 2019: Practices of nuclear medicine units in Singapore</t>
  </si>
  <si>
    <t>The coronavirus disease 2019 outbreak has been designated a public-health emergency in major cities around the globe. Major health-care institutions are scrambling to implement effective infection control measures to ensure the safety of patients and visitors while minimising disruptions to the provision of quality health care. We describe the measures taken by the nuclear medicine units in the major health-care institutions within Singapore to ensure optimal delivery of care to our paediatric patients and their caregivers.</t>
  </si>
  <si>
    <t>https://journals.sagepub.com/doi/full/10.1177/201010582093725</t>
  </si>
  <si>
    <t>Cheng L.T.J., Peh W.M., Lam W.W.C.</t>
  </si>
  <si>
    <t>Proceedings of Singapore Healthcare (2020). Date of Publication: 2020</t>
  </si>
  <si>
    <t>10.1177/201010582093725</t>
  </si>
  <si>
    <t>Lung ultrasound in pregnant women with suspicion of COVID-19</t>
  </si>
  <si>
    <t>https://obgyn.onlinelibrary.wiley.com/doi/10.1002/uog.22091</t>
  </si>
  <si>
    <t>Ultrasound Obstet Gynecol</t>
  </si>
  <si>
    <t>10.1002/uog.22091</t>
  </si>
  <si>
    <t>Novel coronavirus 2019 transmission risk in educational settings</t>
  </si>
  <si>
    <t>Transmission risk of severe acute respiratory syndrome coronavirus 2 (SARS-CoV-2) in schools is unknown. Our investigations, especially in preschools, could not detect SARS-CoV-2 transmission despite screening of symptomatic and asymptomatic children. The data suggest that children are not the primary drivers of SARS-CoV-2 transmission in schools and could help inform exit strategies for lifting of lockdowns.</t>
  </si>
  <si>
    <t>https://academic.oup.com/cid/article/doi/10.1093/cid/ciaa794/5862649</t>
  </si>
  <si>
    <t>Yung CF, Kam KQ, Nadua KD, Chong CY, Tan NWH, Li J, Lee KP, Chan YH, Thoon KC, Chong Ng K.</t>
  </si>
  <si>
    <t>Clin Infect Dis</t>
  </si>
  <si>
    <t>10.1093/cid/ciaa794</t>
  </si>
  <si>
    <t>111 preschoolers (2.8-6.2 years)</t>
  </si>
  <si>
    <t>Contract tracing, quarantine, and symptomatic screening for preschool and secondary school</t>
  </si>
  <si>
    <t>Household Transmission of SARS-CoV-2 from Adults to Children</t>
  </si>
  <si>
    <t>https://pubmed.ncbi.nlm.nih.gov/32634405/</t>
  </si>
  <si>
    <t>Yung CF, Kam KQ, Chong CY, Nadua KD, Li J, Hui Tan NW, Ganapathy S, Lee KP, Ng KC, Chan YH, Thoon KC.</t>
  </si>
  <si>
    <t>10.1016/j.jpeds.2020.07.009</t>
  </si>
  <si>
    <t xml:space="preserve">1 child in the age group 0-4 years </t>
  </si>
  <si>
    <t>COVID-19 in children in Brunei Darussalam: Higher incidence but mild manifestations</t>
  </si>
  <si>
    <t>Brunei Darussalam documented its first pediatric (≤ 12 years) case of the novel Corona Virus Disease 2019 (COVID-19) on the 10th March 2020 and to date, there is a total of 12 confirmed cases. All were diagnosed through contact tracing of family members, typically fathers. All remained stable during their hospitalization. Most (75%) had mild symptoms and did not require specific treatment for COVID-19. The median length of hospitalization was 14 days (the duration of required isolation). In summary, we reported a higher incidence of COVID-19 in children, but with mild manifestations and no sequelae or complications on follow up. This article is protected by copyright. All rights reserved.</t>
  </si>
  <si>
    <t>https://pubmed.ncbi.nlm.nih.gov/32687229/</t>
  </si>
  <si>
    <t>Brunei Darussalam</t>
  </si>
  <si>
    <t>George S, Ansari MS, Kalliath A, Khan MJ, Abdullah MS, Asli R, Momin RN, Ivan BM, Chong PL, Chong VH.</t>
  </si>
  <si>
    <t>J Med Virol</t>
  </si>
  <si>
    <t>10.1002/jmv.26310</t>
  </si>
  <si>
    <t>12 children (range 6 months to 12 years)</t>
  </si>
  <si>
    <t>Novel coronavirus 2019 infections current status</t>
  </si>
  <si>
    <t>Coronaviruses are enveloped RNA viruses that take their name from the thorny protrusions (Corona; Crown) on their surface in electron microscopy.They can cause respiratory,enteric,hepatic, and neurological diseases in humans and animals.Human infections are usually caused by Alpha and Beta types. Human Coronaviruses (HCoV) were first described in the 1960s,and these are mainly 229E,NL63,OC43 and HKU1 Coronaviruses, causing typical mild/moderate respiratory diseases in humans.In addition,occasional outbreaks of different severe Coronavirus infections (MERS-CoV,SARS-CoV) have been reported.Apart from these,new(novel) Coronavirus infections (2019-nCoV,SARS-CoV-2 or COVID-19) have been reported which started in Wuhan,Hubei,China in December 2019 and tend to spread all over the world.In this review,it is aimed to present the epidemiological course,genetic factors,transmission,prevention of this novel Coronavirus infections with the clinical findings in adults and children,diagnosis,treatment,prevention methods and current information in our country.As of February 12,2020, 45.171 proven cases have been reported in the world and 25 different countries have been affected by this epidemic.The average incubation period of COVID-19 infection was 5.2days (1-14 days).The fatality rate was 2.5% on average in all cases,but 4.3-15% in severe or hospitalized patients.In adult cases,it begins clinically with non- specific upper respiratory tract infections such as fever,cough and weakness.In severe cases,symptoms such as pneumonia and severe respiratory failure develop within days.In laboratory findings;lymphopenia was observed in hospitalized patients,lung involvement was in almost all cases with bilateral and multilobuler and/or subsegmental consolidation. Pediatric cases were usually asymptomatic or with mild upper respiratory tract infection findings. Pneumonia has been rarely seen.Mortality has not been reported in pediatric cases.Treatment of COVID-19 mainly consists of supportive therapy. Droplet isolation measures and hand hygiene play an important role in protection.Rigorous application of infection control measures is expected to be helpful in breaking the epidemics and pandemics.</t>
  </si>
  <si>
    <t>http://dx.doi.org/</t>
  </si>
  <si>
    <t>Yeşil E., Hacımustafaoğlu M.</t>
  </si>
  <si>
    <t xml:space="preserve">Guncel Pediatri </t>
  </si>
  <si>
    <t>Turkish</t>
  </si>
  <si>
    <t>The possible immunological pathways for the variable immunopathogenesis of COVID—19 infections among healthy adults, elderly and children</t>
  </si>
  <si>
    <t>Novel Coronavirus, COVID-19 discovered in December, 2019 in Wuhan, China started a world-wide epidemic. It is not clear till now what is the pathogenesis of this virus infection in human or the exact strategies of host immune response in combating this novel threat to human beings. However, morbidity and mortality of COVID-19 infections vary widely from asymptomatic, mild to deadly critical. Strangely, children were found to be protected from severe or deadly critical infections, while elderly and immunocompromised adults are most affected badly by this virus. It is necessary to disclose the possible viral and host interactions that lead to such variable morbid effects among patients of COVID-19 infections.</t>
  </si>
  <si>
    <t>http://dx.doi.org/10.29333/ejgm/7850</t>
  </si>
  <si>
    <t>Abdulamir A.S., Hafidh R.R.</t>
  </si>
  <si>
    <t xml:space="preserve">Electronic Journal of General Medicine </t>
  </si>
  <si>
    <t>10.29333/ejgm/7850</t>
  </si>
  <si>
    <t>Effect of the COVID-19 pandemic on female sexual behavior</t>
  </si>
  <si>
    <t>Objective: To evaluate the effect of the COVID-19 pandemic on female sexual behavior in women in Turkey.
Methods: An observational study using data from a previous study conducted prior to the pandemic. We compared frequency of sexual intercourse, desire for pregnancy, Female Sexual Function Index (FSFI) score, contraception type, and menstrual abnormalities among women during the pandemic with 6-12 months prior to the pandemic. Participants were contacted by telephone for questioning.
Results: Average frequency of sexual intercourse was significantly increased during the pandemic compared with 6-12 months prior (2.4 vs 1.9, P=0.001). Before the pandemic 19 (32.7%) participants desired to become pregnant, whereas during the pandemic it had decreased to 3 (5.1%) (P=0.001). Conversely, use of contraception during the pandemic significantly decreased among participants compared with prior (24 vs 10, P=0.004). Menstrual disorders were more common during the pandemic than before (27.6% vs 12.1%, P=0.008). Participants had significantly better FSFI scores before the pandemic compared with scores during the pandemic (20.52 vs 17.56, P=0.001).
Conclusion: Sexual desire and frequency of intercourse significantly increased during the COVID-19 pandemic, whereas quality of sexual life significantly decreased. The pandemic is associated with decreased desire for pregnancy, decreased female contraception, and increased menstrual disorders.</t>
  </si>
  <si>
    <t>https://doi.org/10.1002/ijgo.13193</t>
  </si>
  <si>
    <t>Yuksel B, Ozgor F.</t>
  </si>
  <si>
    <t>10.1002/ijgo.13193</t>
  </si>
  <si>
    <t>First Case of an Infant with COVID-19 in the Middle East</t>
  </si>
  <si>
    <t>The novel coronavirus (COVID-19) has been declared a worldwide pandemic. It was initially thought to spare children and adolescents as significantly smaller number of cases have been reported in the pediatric population in comparison to adults. Here, we report the case of a 16-month-old female infant from Lebanon who presented with fever and severe diarrhea and tested positive for COVID-19. Her symptoms started six days prior to presentation with no cough, rhinorrhea, or other respiratory manifestations reported. Chest radiography showed lobar consolidation and bronchial infiltrates. Blood culture was positive for Streptococcus pneumoniae. Stool and urine cultures were negative. She was treated with ceftriaxone and metronidazole. Her RT-PCR test was negative after five days of treatment, suggesting that children can clear the virus faster than adults. The patient likely contracted the virus from her parents, who because of the fear of social stigma hide recent history of respiratory illness. These findings serve as a practical reference for the clinical diagnosis and medical treatment of children with COVID-19.</t>
  </si>
  <si>
    <t>https://www.cureus.com/articles/30283-first-case-of-an-infant-with-covid-19-in-the-middle-east</t>
  </si>
  <si>
    <t>Lebanon</t>
  </si>
  <si>
    <t>Mansour A, Atoui R, Kanso K, Mohsen R, Fares Y, Fares J.</t>
  </si>
  <si>
    <t>10.7759/cureus.7520</t>
  </si>
  <si>
    <t>16-month-old Lebanese female</t>
  </si>
  <si>
    <t>Appearance of Skin Rash in Pediatric Patients with COVID-19: Three Case Presentations</t>
  </si>
  <si>
    <t>https://onlinelibrary.wiley.com/doi/epdf/10.1111/dth.13594</t>
  </si>
  <si>
    <t>Duramaz BB, Yozgat CY, Yozgat Y, Turel O.</t>
  </si>
  <si>
    <t>Dermatol Ther</t>
  </si>
  <si>
    <t>10.1111/dth.13594</t>
  </si>
  <si>
    <t>COVID-19 and autism</t>
  </si>
  <si>
    <t>The current pandemic of Covid-19 has created a paradigm for possibly gaining greater insight in two conditions:Studies since the beginning of this century have supported the view that IGF-1 deficiency in the neonate defines the basis of autism. As a result, it appears that interleukin-6 in corona virus-based infections causes reduced defenses because of suppressed IGF-1, especially in older patients. This may also portend an increase of autism in the offspring of gravidas currently affected severely by Covid-19.</t>
  </si>
  <si>
    <t>https://www.sciencedirect.com/science/article/pii/S0306987720306198?via%3Dihub</t>
  </si>
  <si>
    <t>Steinman G.</t>
  </si>
  <si>
    <t>Med Hypotheses</t>
  </si>
  <si>
    <t>10.1016/j.mehy.2020.109797</t>
  </si>
  <si>
    <t>Effects of the COVID-19 pandemic on anxiety and depressive symptoms in pregnant women: a preliminary study</t>
  </si>
  <si>
    <t>Abstract
Objective: The 2019 coronavirus disease (COVID-19) outbreak that began in China has turned into a pandemic that threatens global health, thereby prompting the concentration of studies and clinical routines on treating and preventing the disease. However, research on the psychological effects of the pandemic on the general population, particularly pregnant women, is lacking. Accordingly, the present study investigated the effects of the COVID-19 pandemic on depression and anxiety in pregnant women.
Study design: An anonymous survey for assessing depression and anxiety in pregnant women was designed, after which a link to the online questionnaire was sent to the participants, who were being treated in a private medical center. One of the researchers followed up with the respondents, among whom 260 returned their questionnaires.
Results: Among the respondents, 35.4% (n = 92, case group) obtained scores higher than 13 on the Edinburgh Postpartum Depression Scale (EPDS). The comparison of the groups by years of education indicated statistically significant effects of COVID-19 on psychology, social isolation, and mean scores in the Beck Depression Inventory (BDI) and Beck Anxiety Inventory (BAI). These effects were more severe in the case group than in the control group (psychology: 8.369 ± 2.003, social isolation: 8.000 ± 2.507, mean BDI and BAI scores: 20.565 ± 6.605 and 22.087 ± 8.689, respectively). A regression analysis revealed that the BDI scores and the disease’s psychological effects, as well as the BAI scores and the illness’s social isolation effects, exerted a statistically significant influence on the EPDS scores of the participants.
Conclusion: This study illustrated the effects of the COVID-19 pandemic on the depression and anxiety levels of pregnant women. Our results point to an urgent need to provide psychosocial support to this population during the crisis. Otherwise, adverse events may occur during pregnancy and thus affect both mother and fetus.
Keywords: COVID-19, pregnancy, depression, anxiety, pandemic</t>
  </si>
  <si>
    <t>https://www.tandfonline.com/doi/full/10.1080/14767058.2020.1763946</t>
  </si>
  <si>
    <t>DurankuÅŸ F, Aksu E.</t>
  </si>
  <si>
    <t>10.1080/14767058.2020.1763946</t>
  </si>
  <si>
    <t>Infection control practices in children during COVID-19 pandemic: differences from adults</t>
  </si>
  <si>
    <t>Background: Limited studies have been published on practices and management of COVID-19 in children. Despite the fact that COVID-19 rarely caused any severe disease in children, the asymptomatic children might be playing an important role for spreading COVID-19 in healthcare facilities. This review aimed at sharing our experience of how to handle patients with COVID-19 in a pediatric referral and tertiary care hospital to prevent the possible transmissions to the healthcare workers (HCWs).
Methods: This review sought to identify infection control practices measures during COVID-19 pandemic comes from our daily practice combined with the most recent guidelines with the new experience and information.
Results: Prevention the transmission of COVID-19 to the HCWs, four primary themes should be taken into consideration; (1) ongoing education and importance of the organization of the healthcare facility, (2) proper clinical triage and isolation of the suspected or confirmed COVID-19 patients in the outpatient clinics and in the emergency departments, (3) necessity of the organization of the COVID-19 wards, and (4) utilization of personal protective equipment.
Conclusions: Infection control precautions to prevent the possible transmissions to HCWs as well as the other patients and their caregivers from children with COVID-19 are very critical. If sufficient precautions are not taken, healthcare settings may serve as additional source of transmission and spread of COVID-19 in the society.</t>
  </si>
  <si>
    <t>https://doi.org/10.1016/j.ajic.2020.05.022</t>
  </si>
  <si>
    <t>Devrim Ä°, Bayram N.</t>
  </si>
  <si>
    <t>Am J Infect Control</t>
  </si>
  <si>
    <t>10.1016/j.ajic.2020.05.022</t>
  </si>
  <si>
    <t>Healthcare information on YouTube: Pregnancy and COVID-19</t>
  </si>
  <si>
    <t>Objective
We aimed to analyze Turkish language videos on YouTube about Coronavirus and pregnancy.
Methods
YouTube was searched for the following keywords: "Coronavirus, gebelik," "Coronavirus, Hamilelik," "COVID‐19, gebelik" and "COVID‐19, hamilelik". All ranking data for each video was recorded, video sources and target audiences were analyzed . Videos were designated as "informative, "misleading" "personal experience" and "news update." The usefulness of the videos were analyzed by DISCERN score and the quality of the content was calculated by MICI score.
Results
Seventy‐six videos had a total of 1.494.860 views, with 40.849 likes and 575 dislikes. The source of information in informative videos was physicians (73%), and news agencies (20%), and the majority of these targeted patients. The DISCERN score of videos was 2.9±1, 1.6±0.9, and 1.9±0.9 respectively for respectively for the informative group, personal experience group, and news update group. The mean MICI score for informative videos was low and calculated as 5.3±2.8.
Conclusion
YouTube videos are easily accessible sources of COVID‐19 information for pregnant women. The present study demonstrated that videos about pregnancy and COVID‐19 have high view rates, but are generally low in quality and trustworthiness.</t>
  </si>
  <si>
    <t>https://obgyn.onlinelibrary.wiley.com/doi/epdf/10.1002/ijgo.13246</t>
  </si>
  <si>
    <t>Yuksel B, Cakmak K.</t>
  </si>
  <si>
    <t>10.1002/ijgo.13246</t>
  </si>
  <si>
    <t>Lung Ultrasound Can Influence the Clinical Treatment of Pregnant Women With COVID-19</t>
  </si>
  <si>
    <t>Lung ultrasound (LUS) is an effective tool to detect and monitor patients infected with 2019 coronavirus disease (COVID‐19). The use of LUS on pregnant women is an emerging trend, considering its effectiveness during the outbreak. Eight pregnant women with a diagnosis of COVID‐19 confirmed by nasal/throat real‐time reverse transcription polymerase chain reaction testing who underwent point‐of‐care LUS examinations after routine obstetric ultrasound are described. A routinely performed LUS examination revealed serious lung involvement in 7 cases: 2 were initially asymptomatic; 3 have chest computed tomography; 1 had initial negative real‐time reverse transcription polymerase chain reaction results; and 1 had initial negative computed tomographic findings. Treatment for COVID‐19 was either commenced or changed in 87.5% of the patients (n = 7 of 8) on LUS findings. Among patients with abnormal LUS findings, treatment was commenced in 5 patients (71.5%) and changed in 2 patients (28.5%). One normal and 7 abnormal LUS cases indicate the impact of routine LUS on the clinical outcome and treatment of pregnant women.</t>
  </si>
  <si>
    <t>https://onlinelibrary.wiley.com/doi/epdf/10.1002/jum.15367</t>
  </si>
  <si>
    <t>Yassa M, Birol P, Mutlu AM, Tekin AB, Sandal K, Tug N.</t>
  </si>
  <si>
    <t>J Ultrasound Med</t>
  </si>
  <si>
    <t>10.1002/jum.15367</t>
  </si>
  <si>
    <t>Anesthetic management for cesarean birth in pregnancy with the novel coronavirus (COVID-19)</t>
  </si>
  <si>
    <t>None Available</t>
  </si>
  <si>
    <t>https://doi.org/10.1016/j.jclinane.2020.109921</t>
  </si>
  <si>
    <t>Yilmaz R, KiliÃ§ F, Arican Åž, HacibeyoÄŸlu G, SÃ¼slÃ¼ H, Koyuncu M, Tuncer Uzun S.</t>
  </si>
  <si>
    <t>10.1016/j.jclinane.2020.109921</t>
  </si>
  <si>
    <t>Successful Anesthetic Management in Cesarean Section for Pregnant Woman with COVID-19</t>
  </si>
  <si>
    <t>Background:
The current COVID-19 pandemic highlights the importance of the mindful use of financial and human resources. Preventing infections and preserving resources and manpower are crucial in healthcare. It is important to ensure the ability of surgeons and specialized interventionalists to function through the pandemic. Until now, no justified protocol has been reported for the anesthetic management in cesarean section (CS).
Case Report:
A 29-year-old pregnant woman, G2P1 at 37+4 weeks of gestation, was referred to our center on March 28, 2020, after she had tested positive for COVID-19. She was stable and the CS was planned after she reached term. Through spinal anesthesia, CS was conducted. The anesthesia team was protected with full personal protection equipment. The operation was carried out smoothly without complication. A female neonate was delivered and was tested to be negative for COVID-19. No medical staff cross-infection was reported.
Conclusions:
Special precautions should be considered when pregnant women are undergoing CS. Spinal anesthesia is preferred over general anesthesia.</t>
  </si>
  <si>
    <t>https://www.ncbi.nlm.nih.gov/pmc/articles/PMC7307933/</t>
  </si>
  <si>
    <t>Bani Hani DA, Alsharaydeh I, Bataineh AM, Al Athamneh M, Qamileh I, Al-Baik A, Al Shalakhti MH, Al-Ebbini MA, Aleshawi AJ.</t>
  </si>
  <si>
    <t>Am J Case Rep</t>
  </si>
  <si>
    <t>10.12659/AJCR.925512</t>
  </si>
  <si>
    <t>Endemic human coronaviruses induce distinct antibody repertoires in adults and children</t>
  </si>
  <si>
    <t>Four endemic human coronaviruses (HCoVs) are commonly associated with acute respiratory infection in humans but immune responses to these &amp;#039;common cold&amp;#039; viruses remain incompletely understood. Moreover, there is evidence emerging from independent studies which suggests that endemic HCoVs can induce broadly cross-reactive T cell responses and may thereby affect clinical outcomes of acute infections with the phylogenetically related epidemic viruses, namely MERS-CoV and SARS-CoV-2. Here we report a comprehensive retrospective analysis of CoV-specific antibody specificities in a large number of samples from children and adults using Phage-Immunoprecipitation Sequencing (PhIP-Seq). We estimate the seroprevalence for endemic HCoVs to range from ~4% to ~27% depending on species and cohort. Most importantly, we identified a large number of novel linear B cell epitopes of HCoV proteins and demonstrate that antibody repertoires against endemic HCoVs are qualitatively different in children in comparison to the general adult population and healthy adult blood bank donors. We show that anti-HCoV IgG specificities more frequently found among children target functionally important and structurally conserved regions of the HCoV spike and nucleocapsid proteins and some antibody specificities are broadly cross-reactive with peptides of epidemic human and non-human coronavirus isolates. Our findings shed light on the humoral immune responses to natural infection with endemic HCoVs and may have important implications for understanding of the highly variable clinical outcomes of human coronavirus infections, for the development of prophylactic or therapeutic monoclonal antibodies and vaccine design.</t>
  </si>
  <si>
    <t>http://biorxiv.org/content/early/2020/06/22/2020.06.21.163394.abstract</t>
  </si>
  <si>
    <t>Khan, TR, Mahbuba; Al Ali, Fatima; Huang, Susie S. Y.; Sayeed, Amira; Nasrallah, Gheyath K.; Hasan, Mohammad Rubayet; Marr, Nico</t>
  </si>
  <si>
    <t>bioRxiv</t>
  </si>
  <si>
    <t>10.1101/2020.06.21.163394</t>
  </si>
  <si>
    <t>Assessing the influence of parental anxiety on childhood anxiety during the COVID-19 pandemic in the United Arab Emirates</t>
  </si>
  <si>
    <t>The COVID-19 pandemic originated in Wuhan, China on December 31st and spread into international borders, leading to a public health crisis and complete shutdown of countries. The strict quarantine measures taken by governments kept a large number of people, around the world, in isolation and affected many aspects of people&amp;#039;s lives. These unprecedented changes triggered a wide variety of psychological problems ranging from panic disorders, anxiety and depression. In this study, we aim to explore anxiety levels among parents, teachers and the general community amid the COVID-19 pandemic in the UAE, as well as identify emotional and anxiety disorders in children. Using a web-based cross-sectional survey we collected data from 2,200 self-selected assessed volunteers. Demographic information, knowledge and beliefs about COVID-19, generalized anxiety disorder (GAD) using the (GAD-7) scale , emotional problems in children using the strengths and difficulties questionnaire (SDQ), worry and fear about COVID-19, coping mechanisms and general health information were collected. The overall prevalence of GAD in the general population was 71% with younger people (59.8%) and females (51.7%) reporting the highest levels of anxiety. Parents who were teachers reported the highest percentage of emotional problems in children (26.7%) compared to parents only (14.6%) or teachers only (4.7%). Multivariate logistic regression for GAD-7 score showed that females, participants who felt public fear was justifiable, persons who worried about COVID-19, persons who intended to take the COVID-19 vaccine and smokers were all associated with anxiety. Multivariate logistic regression for SDQ showed parents who had severe anxiety levels were 7 times more likely to report more emotional problems in their children (OR=7.00, 95% CI, 3.45 to 14.0) than less anxious parents. Findings suggest the urgency of policy makers to develop effective screening and coping strategies for parents and teachers and more specifically for vulnerable children.</t>
  </si>
  <si>
    <t>http://medrxiv.org/content/early/2020/06/12/2020.06.11.20128371.abstract</t>
  </si>
  <si>
    <t>UAE</t>
  </si>
  <si>
    <t>Saddik, BH, Amal; Albanna, Ammar; Elbarazi, Iffat; Al-Shujairi, Arwa; Sharif-Askari, Fatemeh Saheb; Temsah, Mohamad-Hani; stip, emmanuel; Hamid, Qutayba; Halwani, Rabih</t>
  </si>
  <si>
    <t>10.1101/2020.06.11.20128371</t>
  </si>
  <si>
    <t>Multidisciplinary team management and cesarean delivery for a Jordanian woman infected with SARS-COV-2: A case report</t>
  </si>
  <si>
    <t>The SARS-COV-2 virus appears to have originated in Hubei Province in China towards the end of 2019 and has spread worldwide. Currently, there is little literature on COVID-19, and even less on its effect on pregnant mothers and infants. At this time, there are no clear recommendations specific to pregnant women with COVID-19. We report the multidisciplinary team management of a cesarean delivery for a woman infected with SARS-COV-2, including her pre-delivery care, intraoperative considerations, and post-delivery recommendations for the mother and baby. We also discuss the currently available recommendations and guidelines on the management of such cases.</t>
  </si>
  <si>
    <t>https://www.ncbi.nlm.nih.gov/pmc/articles/PMC7252076/</t>
  </si>
  <si>
    <t>AlZaghal LA, AlZaghal N, Alomari SO, Obeidat N, Obeidat B, Hayajneh WA.</t>
  </si>
  <si>
    <t>Case Rep Womens Health</t>
  </si>
  <si>
    <t>10.1016/j.crwh.2020.e00212</t>
  </si>
  <si>
    <t>Prior to cesarean, mother administered 400mg hydroxychloroquine 2x/d for 9d
Cesarean completed under regional/spinal anesthesia
# of staff in theatre was minimized + all wearing PPE--&gt; filtering facepiece level 3 (FFP3) mask
Pt wore N95 mask throughout procedure
Neonate kept in separate room, bottle-fed by nurse
Neonate allowed to breastfeed after all breastmilk tested negative</t>
  </si>
  <si>
    <t>Fulminant COVID-19-related myocarditis in an infant</t>
  </si>
  <si>
    <t>A 2-year-old, otherwise healthy boy with a history of COVID-19-positive patient contact was hospitalized with nausea, vomiting, and poor oral intake. Physical examination was normal. Chest X-ray (CXR) demonstrated bilateral interstitial infiltration. Investigations including acute phase reactants were in the normal range. Multiplex PCR for viruses was negative and no bacterial infection was found. Real-time reverse transcription–polymerase chain reaction (RT–PCR) was negative for SARS-COV-2. He swiftly developed respiratory distress with filiform pulse, unmeasurable blood pressure, lethargy, and hepatomegaly on the second day, and was transferred to the paediatric intensive care unit, and promptly intubated. Acute phase reactants remained low with a 30 times elevated troponin T. CXR revealed cardiomegaly and pleural effusion. Echocardiography was compatible with severe cardiac failure (Panels A and B). The cardiogenic shock state did not respond to inotropes, necessitating extracorporeal membrane oxygenation (ECMO). During the preparation of ECMO, cardiac arrest developed and an extrapulonary CPR (E-CPR) procedure was applied with veno-veno–arterial access in the course of a 30 min CPR. Biopsy specimen of the myocardium taken during ECMO cannulation was compatible with dilated cardiomyopathy secondary to viral myocarditis when evaluated, with COVID-19 RT–PCR positivity in the cardiac tissue (Panel C).The effect of COVID‐19 on myocardial function is still not well established and there is a need for histological cardiac assessments. To our knowledge, this is the first case describing COVID-19-related fatal fulminant myocarditis demonstrated with pathological work-up in an infant. The presence of the viral genome in myocardial tissue together with local inflammation is noteworthy. Negative inflammatory indicators suggest the existence of direct damage by the virus.</t>
  </si>
  <si>
    <t>https://www.ncbi.nlm.nih.gov/pmc/articles/pmid/32531024/</t>
  </si>
  <si>
    <t>Kesici S, Aykan HH, Orhan D, Bayrakci B.</t>
  </si>
  <si>
    <t>Eur Heart J</t>
  </si>
  <si>
    <t>10.1093/eurheartj/ehaa515</t>
  </si>
  <si>
    <t>CONGENITAL CARDIAC INTERVENTIONS DURING THE PEAK PHASE OF COVID-19 PANDEMICS IN THE COUNTRY IN A PANDEMICS HOSPITAL IN ISTANBUL</t>
  </si>
  <si>
    <t>Introduction:
In this report, we aim to present our algorithm and results of patients with congenital cardiac disorders who underwent surgical or interventional procedures during the peak phase of the pandemics in our country.
Patients and methods:
The first COVID-19 case was diagnosed in Turkey on 11 March, 2020, and the peak phase seemed to end by the end of April. All the patients whom were referred, treated, or previously operated but still at the hospital during the peak phase of COVID-19 pandemics in the country were included into this retrospective study. Patient’s diagnosis, interventions, adverse events, and early post-procedural courses were studied.
Results:
Thirty-one patients with various diagnoses of congenital cardiovascular disorders were retrospectively reviewed. Ages of the patients ranged between 2 days and 16 years. Seventeen cases were males and 14 cases were females. Elective cases were postponed. Priority was given to interventional procedures, and five cases were treated percutaneously. Palliative procedures were preferred in patients whom presumably would require long hospital stay. Corrective procedures were not hesitated in prioritised stable patients. Mortality occurred in one patient. Eight patients out of 151 ICU admissions were diagnosed with COVID-19, and they were transferred to COVID-19 ICU immediately. Three nurses whom also took care of the paediatric cases became infected with SARS-CoV-2; however, the children did not catch the disease.
Conclusion:
Mandatory and emergent congenital cardiac percutaneous and surgical procedures may be performed with similar postoperative risks as there are no pandemics with meticulous care and preventive measures.</t>
  </si>
  <si>
    <t>https://www.cambridge.org/core/journals/cardiology-in-the-young/article/congenital-cardiac-interventions-during-the-peak-phase-of-covid19-pandemics-in-the-country-in-a-pandemics-hospital-in-istanbul/353F4C7DB9D33CF3F99C5A7F8BC4580E/core-reader</t>
  </si>
  <si>
    <t>Ugurlucan M, Yildiz Y, Oztas DM, Coban S, Beyaz MO, Sari G, Ulukan MO, Karakaya A, Vatansever B, Erkanli K, Meric M, Unal O, Demirkol D, Yozgat Y, Saritas T, Erdem A, Akdeniz C, Turkoglu H.</t>
  </si>
  <si>
    <t>Cardiol Young</t>
  </si>
  <si>
    <t>10.1017/S1047951120002000</t>
  </si>
  <si>
    <t>31 patients (ages 2 days to 16 years)</t>
  </si>
  <si>
    <t>The Epidemiological and Clinical Characteristics of 81 Children with COVID-19 in a Pandemic Hospital in Turkey: an Observational Cohort Study</t>
  </si>
  <si>
    <t>Background: Coronavirus disease-2019 (COVID-19) pandemic has affected millions of people throughout the world since December 2019. However, there is a limited amount of data about pediatric patients infected with the disease agent, the severe acute respiratory syndrome coronavirus 2 (SARS-CoV-2). Methods: The epidemiological, laboratory, radiological, and treatment features of the pediatric patients who were positive for SARS-CoV-2 based on the reverse-transcription polymerase chain reaction (RT-PCR) test, were investigated retrospectively. Results: The median age of 81 children included in the study was 9.50 years (0-17.75 years). The most frequent symptoms at the time of admission were fever (58%), cough (52%), and fatigue or myalgia (19%). The abnormal laboratory findings in these cases were decreased lymphocytes (2.5%, n = 2), leucopenia (5%, n = 4), and increased lactate dehydrogenase (17.2%, n = 14), C-reactive protein (16%, n = 13), procalcitonin (3.7%, n = 3), and D-dimer (12.3%, n = 10). Three (4%) patients had consolidation in chest computed tomography, and three (4%) had ground-glass opacities. None of the patients needed intensive care except for the newborns. The median time to turn SARS-CoV-2 negative in the RT-PCR test was 5 (3-10) days. The median length of hospital stay was 5 (4-10) days. The time to turn SARS-CoV-2 negative in the RT-PCR test and the length of hospital stay were significantly longer for those aged five years or younger than others (P = 0.37, P = 0.01). Conclusion: Compared to adults, COVID-19 is milder and more distinctive in children. As a result, more conservative approaches might be preferred in children for the diagnostic, clinical, and even therapeutic applications.</t>
  </si>
  <si>
    <t>https://jkms.org/DOIx.php?id=10.3346/jkms.2020.35.e236</t>
  </si>
  <si>
    <t>Korkmaz MF, TÃ¼re E, Dorum BA, KÄ±lÄ±Ã§ ZB.</t>
  </si>
  <si>
    <t>10.3346/jkms.2020.35.e236</t>
  </si>
  <si>
    <t>79 COVID-19 positive children and 2 newborns (81 total)</t>
  </si>
  <si>
    <t>Effects of Anticoagulants and Corticosteroids therapy in patients affected by severe COVID-19 Pneumonia</t>
  </si>
  <si>
    <t>Background In the absence of a standard of treatment for COVID-19, the combined use of anti-inflammatory (corticosteroids and Enoxaparin) and antiviral drugs may be more effective than using either modality alone in the treatment of COVID-19. Methods Patients hospitalized between April 10th, 2020, through May 10th, 2020, who had confirmed COVID-19 infection with clinical or radiographic evidence of pneumonia, in which 65 patients have moderate COVID-19 pneumonia, and 63 patients have severe COVID-19 pneumonia. All patients received early combination therapy of anti-inflammatory (corticosteroids and Enoxaparin) and antiviral drugs. They assessed for type and duration of treatment, and days need to wean from oxygen therapy, length of stay, virus clearance time, and complication or adverse events. All patients had more than 28 days follow up after discharge from the hospital. Results Moderate COVID-19 pneumonia group were 65 patients who received Enoxaparin, antiviral drugs, empirical antibiotics for pneumonia, and standard treatment for comorbidity. Male patients were 50 (76.9 %) and female patients were 15 (23.1 %). 34 (52.3 %) patients have comorbidity, 25 (38.5%) patients have Diabetes Mellitus and 2 (3.1 %) pregnant ladies. 19 (29.2 %) patients were on low flow oxygen therapy, 3L oxygen or less to maintain oxygen saturation more than 92%. All patients discharged home with no major or minor bleeding complications or significant complications. Severe COVID-19 pneumonia group were 63 patients who received methylprednisolone, enoxaparin, antiviral drugs, empirical antibiotics for pneumonia, and standard treatment for comorbidity. Male patients were 55 (87.3 %) and female patients were 8 (12.7 %). 37 (58.7 %) patients have comorbidity, and 24 (38.1%) patients have Diabetes Mellitus. 32 (50.8 %) patients were on low flow oxygen therapy, 4-9L oxygen, and 31 (49.2 %) patients were on low flow oxygen therapy, 10L oxygen or more, including 12 patients on a non-rebreathing mask. Patients received methylprednisolone were 37 (58.7 %) for 3 days, 16 (25.4 %) for 5 days and 10 (15.9 %) for more than 5 days. Sixty-two patients discharged home with one patient had a long stay, and the other two transferred to ICU. One long-stay patient transferred to ICU on low flow oxygen therapy. Conclusion Early use of a combined anti-inflammatory (corticosteroids and Enoxaparin) and antiviral drugs treatment in patients with moderate to severe COVID-19 pneumonia prevent complications of the disease and improve clinical outcomes.</t>
  </si>
  <si>
    <t>http://medrxiv.org/content/early/2020/06/29/2020.06.22.20134957.abstract</t>
  </si>
  <si>
    <t>Sabir, AMA, Irshad Ali; Alharbi, Malak; Basabrain, Abdulrahman; Aljundi, Mahmooud; Almohammadi, Ghazi; Almuairfi, Zainab; Alharbi, Raed</t>
  </si>
  <si>
    <t>10.1101/2020.06.22.20134957</t>
  </si>
  <si>
    <t>128 pts (2 pregnant)</t>
  </si>
  <si>
    <t>Novel coronavirus (COVID-19) Outbreak in Iraq: The First Wave and Future Scenario</t>
  </si>
  <si>
    <t>The first patient with COVID-19 was reported in Iraq on 24 February 2020 for the Iranian student came from Iran. As of 24 May 2020, the confirmed cases of COVID-19 infections reached 4469, with 160 deaths and 2738 patients were recovered from the infection. Significant public health strategies have been implemented by the authorities to contain the outbreak nationwide. Nevertheless however, the number of cases is still rising dramatically. Here, we aim to describe a comprehensive and epidemiological study of all cases diagnosed in Iraq by 24 May 2020. Most of the cases were recorded in Baghdad followed by Basra and Najaf. About 45% of the patients were female (with 31% deaths of the total cases) and 55% were male (with 68% deaths of the total cases). Most cases are between the ages of (20-59) years old, and (30-39) years are the most affected range (19%) Approximately (8%) of cases are children under 10 years old. Iraq has shown a cure rate lower than those reported by Iran, Turkey and Jordan; and higher than Saudi Arabia and Kuwait. Healthcare workers represented about (5%) of the total confirmed cases. These findings enable us to understand COVID-19 epidemiology and prevalence in Iraq that can alert the our community to the risk of this novel coronavirus and serve as a baseline for future studies.</t>
  </si>
  <si>
    <t>http://medrxiv.org/content/early/2020/06/26/2020.06.23.20138370.abstract</t>
  </si>
  <si>
    <t>Sarhan, ARF, Mohammed H.; Hussein, Thaer A.; Hussein, Khwam R.</t>
  </si>
  <si>
    <t>10.1101/2020.06.23.20138370</t>
  </si>
  <si>
    <t>Laboratory characteristics of pregnant compared to non-pregnant women infected with SARS-CoV-2</t>
  </si>
  <si>
    <t>Key message
Laboratory characteristics of SARS-CoV-2 infection did not differ between pregnant and non-pregnant women. A trend of lower lymphocyte count was observed in the pregnant women group
Purpose
Laboratory abnormalities, which characterize SARS-CoV-2 infection have been identified, nevertheless, data concerning laboratory characteristics of pregnant women with SARS-CoV-2 are limited. The aim of this study is to evaluate the laboratory characteristics of pregnant compared to non-pregnant women with SARS-CoV-2 infection.
Methods
A retrospective cohort study of all pregnant women with SARS-CoV-2 who were examined at the obstetric emergency room in a tertiary medical center between March and April 2020. Patients were compared with non-pregnant women with SARS-CoV-2 matched by age, who were examined at the general emergency room during the study period. All patients were confirmed for SARS-CoV-2 on admission. Clinical characteristics and laboratory results were compared between the groups.
Results
Study group included 11 pregnant women with SARS-CoV-2, who were compared to 25 non-pregnant controls. Respiratory complaints were the most frequent reason for emergency room visit, and were reported in 54.5% and 80.0% of the pregnant and control groups, respectively (p = 0.12). White blood cells, hemoglobin, platelets, and liver enzymes counts were within the normal range in both groups. Lyphocytopenia was observed in 45.5% and 32% of the pregnant and control groups, respectively (p = 0.44). The relative lymphocyte count to WBC was significantly reduced in the pregnant group compared to the controls [13.6% (4.5–19.3) vs. 26.5% (15.7–29.9); p = 0.003]. C-reactive protein [20(5–41) vs. 14 (2–52) mg/dL; p = 0.81] levels were elevated in both groups but without significant difference between them.
Conclusion
Laboratory characteristics of SARS-CoV-2 infection did not differ between pregnant and non-pregnant women, although a trend of lower lymphocyte count was observed in the pregnant women group.</t>
  </si>
  <si>
    <t>https://www.ncbi.nlm.nih.gov/pmc/articles/PMC7307945/</t>
  </si>
  <si>
    <t>Mohr-Sasson A., Chayo J., Bart Y., Meyer R., Sivan E., Mazaki-Tovi S., Yinon Y.</t>
  </si>
  <si>
    <t>Archives of Gynecology and Obstetrics (2020). Date of Publication: 2020</t>
  </si>
  <si>
    <t>10.1007/s00404-020-05655-7</t>
  </si>
  <si>
    <t>Virolactia in an Asymptomatic Mother with COVID-19</t>
  </si>
  <si>
    <t>Background: Limited data are available on the perinatal and postnatal transmission of novel coronavirus disease 2019 (COVID-19). The Centers for Disease Control and Prevention (CDC) and World Health Organization (WHO) recommended breastfeeding with necessary precautions to mothers with COVID-19.
Case Presentation: A 20-year-old pregnant woman with no symptoms of COVID-19 presented to the hospital for delivery at 39 weeks of gestation. She was tested for severe acute respiratory syndrome coronavirus-2 (SARS-CoV-2) by reverse transcriptase polymerase chain reaction (RT-PCR) because her father had been diagnosed with COVID-19. A nasopharyngeal swab RT-PCR test was positive for SARS-CoV-2. Therefore, the baby and the mother were cared for separately after delivery. Breast milk obtained after first lactation was tested by real-time RT-PCR and was positive for SARS-CoV-2.
Conclusions: In this article, we aimed to report the presence of SARS-CoV-2 in breast milk. Although further studies are needed, this situation may have an impact on breastfeeding recommendations.</t>
  </si>
  <si>
    <t>https://www.liebertpub.com/doi/full/10.1089/bfm.2020.0161</t>
  </si>
  <si>
    <t>Bastug A, Hanifehnezhad A, Tayman C, Ozkul A, Ozbay O, Kazancioglu S, Bodur H.</t>
  </si>
  <si>
    <t>Breastfeed Med</t>
  </si>
  <si>
    <t>10.1089/bfm.2020.0161</t>
  </si>
  <si>
    <t>The infant was admitted to the neonatal intensive care unit, while the mother was admitted to the infectious diseases and clinical microbiology ward. SARS-CoV-2 PCR test of an NPS obtained from the infant on admission (8–10 hours after birth) was reported as negative. The mother and infant were cared for in different clinical units to avoid contact with each other until discharge. In addition, the baby was not brought into contact with any other family members until discharge. Both mother and baby were healthy without fever or any other symptoms during their hospital follow-up</t>
  </si>
  <si>
    <t>Pediatrician, watch out for corona-phobia</t>
  </si>
  <si>
    <t>The current outbreak of COVID-19 raging globally is taking a heavy toll on the adult population, with a rapidly growing number of newly infected and critically ill patients. However, to date, mortality rate among children is low as they mostly suffer from a mild disease. Yet, other more routinely encountered childhood diseases do not stand still and continue to be the main share of pediatricians’ everyday challenges. Here we describe a case series of routinely seen pediatric diseases with delayed diagnosis due to different aspects of what we call “Corona-phobia”. These cases were easily collected within a 1-week period which implies that this is a more widespread phenomenon.
In conclusion, this raises the possibility that measures taken to mitigate this pandemic may be more damaging to children overall than the virus itself. We believe that pediatricians as well as policy makers should take this important aspect into consideration.</t>
  </si>
  <si>
    <t>https://link.springer.com/article/10.1007%2Fs00431-020-03736-y</t>
  </si>
  <si>
    <t>Rosenberg Danziger C, Krause I, Scheuerman O, Luder A, Yulevich A, Dalal I, Grisaru-Soen G, Bilavsky E.</t>
  </si>
  <si>
    <t>10.1007/s00431-020-03736-y</t>
  </si>
  <si>
    <t>Impact of Covid19 on a tertiary care pediatric oncology and stem cell transplant unit in Riyadh, Saudi Arabia</t>
  </si>
  <si>
    <t>Since the beginning of the COVID-19 pandemic, an optimal management of vulnerable patients, such as pregnant women, has been regarded as a challenge for healthcare professionals. Although thrombocytopaenia is considered a minor criterion for admission within an intensive care unit, a low platelet count has been observed in COVID-19 patients, including a pregnant woman, who developed severe pulmonary complications. Furthermore, thrombocytopaenia has been proposed as a potential biomarker in order to identify cases at high-risk complications. Nevertheless, thrombocytopaenia is a relatively frequent condition observed in pregnancy. In this context, a differential diagnosis is essential for the correct management of COVID-19 pregnant women.</t>
  </si>
  <si>
    <t>https://onlinelibrary.wiley.com/doi/full/10.1002/pbc.28560</t>
  </si>
  <si>
    <t>Ahmad N, Essa MF, Sudairy R.</t>
  </si>
  <si>
    <t>Pediatr Blood Cancer</t>
  </si>
  <si>
    <t>10.1002/pbc.28560</t>
  </si>
  <si>
    <t>2 time periods and 40 children total</t>
  </si>
  <si>
    <t>Lung ultrasound in pregnant women during the COVID-19 pandemic: an interobserver agreement study among obstetricians</t>
  </si>
  <si>
    <t>Purpose:
To establish an interobserver agreement to perform lung ultrasound (LUS) on pregnant women by obstetricians with different levels of expertise, and to provide data by confirming our findings by an expert radiologist.
Methods:
This prospective study was conducted in a tertiary ‘Coronavirus Pandemic Hospital’ in April, 2020. Pregnant women suspected of COVID-19 were included. Two experienced obstetricians blindly performed LUS on pregnant women separately and noted their scores for 14-lung zones. Following a theoretical and hands-on practical course, one experienced obstetrician, two novice obstetric-residents and an experienced radiologist blindly evaluated anonymized and randomized still-images and videoclips retrospectively. Weighted Cohen’s-kappa and Krippendorff’s alpha tests were used to assess the interobserver agreement.
Results:
52 pregnant women were included with confirmed diagnosis rate of 82.7% for COVID-19. A total of eligible 336 still-images and 115 videoclips were included in final analysis. Overall weighted Cohen’s-Kappa values ranged between 0.76 and 0.912 for 14-anatomical landmarks. There were only 7 instances of major disagreement (&gt;1 point) in the evaluation of pre-scored 14-anatomical zones of 52 patients (n=728). The overall agreement between radiologist and obstetricians for still images (Krippendorff’s α = 0.856, 95% CI = 0.797 - 0.915) and videoclips (Krippendorff’s α = 0.785, 95% CI = 0.709 - 0.861) were good.
Conclusion:
The interobserver agreement between obstetricians with different levels of experience on still-images and videoclips of LUS was good. Performing LUS on pregnant women by obstetricians and interpretation of pre-performed LUS images can be considered consistent following a brief theoretical and practical course.</t>
  </si>
  <si>
    <t>https://www.e-ultrasonography.org/journal/view.php?doi=10.14366/usg.20084</t>
  </si>
  <si>
    <t>Yassa M, Mutlu MA, Birol P, Kuzan TY, Kalafat E, Usta C, Yavuz E, Keskin I, Tug N.</t>
  </si>
  <si>
    <t>Ultrasonography</t>
  </si>
  <si>
    <t>10.14366/usg.20084</t>
  </si>
  <si>
    <t>Age-dependent sensory impairment in COVID-19 infection and its correlation with ACE2 expression</t>
  </si>
  <si>
    <t>Among individuals who tested positive for coronavirus disease 2019, smell and taste sensations were significantly less impaired among children than among adults, in a stepwise manner. Sensory impairment was correlated with recent data of angiotensin-converting enzyme 2 expression in the corresponding age groups. This is the first report to compare sensory impairment in children and adults testing positive for coronavirus disease 2019.</t>
  </si>
  <si>
    <t>https://journals.lww.com/pidj/Abstract/9000/AGE_DEPENDENT_SENSORY_IMPAIRMENT_IN_COVID_19.96095.aspx</t>
  </si>
  <si>
    <t>Somekh I, Yakub Hanna H, Heller E, Bibi H, Somekh E.</t>
  </si>
  <si>
    <t>10.1097/INF.0000000000002817</t>
  </si>
  <si>
    <t>n=73 total; 11 potentially CU5</t>
  </si>
  <si>
    <t>A pandemic center's experience of managing pregnant women with COVID-19 infection in Turkey: A prospective cohort study</t>
  </si>
  <si>
    <t>Objective: To evaluate the course and effect of coronavirus disease 2019 (COVID-19) on pregnant women followed up in a Turkish institution.
Methods: A prospective, single tertiary pandemic center cohort study was conducted on pregnant women with confirmed or suspected severe acute respiratory syndrome coronavirus 2 (SARS-CoV-2) infection. Positive diagnosis was made on a real-time polymerase chain reaction (RT-PCR) assay of a nasopharyngeal and oropharyngeal specimen. Demographic features, clinical characteristics, and maternal and perinatal outcomes were evaluated.
Results: SARS-CoV-2 was suspected in 100 pregnant women. Of them, 29 had the diagnosis confirmed by RT-PCR. Eight of the remaining 71 cases had clinical findings highly suspicious for COVID-19. Ten (34.5%) of the confirmed cases had co-morbidities. Cough (58.6%) and myalgia (51.7%) were the leading symptoms. COVID-19 therapy was given to 10 (34.5%) patients. There were no admissions to the intensive care unit. Pregnancy complications were present in 7 (24.1%) patients. Half of the births (5/10) were cesarean deliveries. None of the neonates were positive for SARS-CoV-2. Samples of breastmilk were also negative for the virus. Three neonates were admitted to the neonatal intensive care unit.
Conclusion: The clinical course of COVID 19 during pregnancy appears to be mild in the present study.</t>
  </si>
  <si>
    <t>https://pubmed.ncbi.nlm.nih.gov/32682342/</t>
  </si>
  <si>
    <t>Sahin D, Tanacan A, Erol SA, Anuk AT, Eyi EGY, Ozgu-Erdinc AS, Yucel A, Keskin HL, Tayman C, Unlu S, Kirca F, Dinc B, San I, Parpucu √úM, Surel AA, Moraloglu OT.</t>
  </si>
  <si>
    <t>10.1002/ijgo.13318</t>
  </si>
  <si>
    <t>SARS-CoV-2 was suspected in 100 pregnant women. Of them, 29 had the diagnosis confirmed by RT-PCR</t>
  </si>
  <si>
    <t>SARS-CoV-2 infection in children</t>
  </si>
  <si>
    <t>SARS-CoV-2, a RNA virus that emerged in December 2019 in the city of Wuhan in China and took hold of the whole world, affects children as well as all age groups. In our country, we started to observe the first cases by March 2020. SARS-CoV-2, which is transmitted by droplets and by way of contact with surfaces contaminated by these droplets, is generally transmitted to children from adults through close contact. There is no proven information about other transmission routes such as fecal-oral transmission. Similar to adults, the primary symptoms at presentation include fever, cough, sore throat, malaise, nasal discharge, and rarely, vomiting and diarrhea in children. Although the majority of pediatric patients are asymptomatic or have a mild clinical course, severe cases have been reported in children with underlying chronic diseases. There is currently no specific antiviral treatment against the SARS-CoV-2 virus. Supportive treatment is recommended in children with a mild course, and some treatments are recommended in children with comorbidities or in children who are observed to have a more severe course. Asymptomatic pediatric patients or pediatric patients who have a mild course constitute an important group in terms of transmission of the infection to the advanced age group who carry high risk. Prevention of infection is very important in terms of reducing new cases and alleviating the load on the healthcare system. In order to prevent transmission of SARS-CoV-2, hygienic rules should be pursued in the community, social distancing should be observed, and the family members and contacts of patients who have been diagnosed should be screened and isolated.</t>
  </si>
  <si>
    <t>https://www.ncbi.nlm.nih.gov/pmc/articles/PMC7344135/</t>
  </si>
  <si>
    <t>√áokuƒüra≈ü H, √ñnal P.</t>
  </si>
  <si>
    <t>Turk Pediatri Ars</t>
  </si>
  <si>
    <t>10.14744/TurkPediatriArs.2020.20270</t>
  </si>
  <si>
    <t>SARS-CoV-2 is not present in the vaginal fluid of pregnant women with COVID-19</t>
  </si>
  <si>
    <t>Background: Data concerning the presence of SARS-CoV-2 in the female genital system is scarce; however, this information is important for understanding whether the virus can transmit sexually or from mother to child. The aim of this study was to investigate whether pregnant women with COVID-19 have virus in their lower genital tract.
Methods: In this cross-sectional study, we present an analysis of prospectively gathered data collected at a single tertiary university hospital from 19 April to 19 May 2020. We included 13 pregnant women hospitalized with suspected COVID-19. Results of laboratory tests, imaging tests, and nucleic acid tests on vaginal swabs for SARS-CoV-2 were also analyzed for pregnant women with a clinical diagnosis of COVID-19.
Results: Twelve pregnant women with confirmed COVID-19 were included in this study. Mean age was 32 ± 7.9 years. All patients had mild symptoms and were followed in the maternity ward, with none of them needing critical care unit follow-up. All lower genital tract samples were negative for SARS-CoV-2.
Conclusion: We demonstrated that SARS-CoV-2 was not present in the vaginal fluid of pregnant women. This finding may indicate that the female genital tract is not a route of SARS-CoV-2 transmission.
Keywords: COVID-19 and vaginal delivery; SARS-CoV-2; pregnant women; vaginal fluid.</t>
  </si>
  <si>
    <t>https://www.tandfonline.com/doi/full/10.1080/14767058.2020.1793318</t>
  </si>
  <si>
    <t>Aslan MM, Uslu Yuvacƒ± H, K√∂se O, Toptan H, Akdemir N, K√∂roƒülu M, Cevrioƒülu AS, √ñzden S.</t>
  </si>
  <si>
    <t>10.1080/14767058.2020.1793318</t>
  </si>
  <si>
    <t>12 pregnant women</t>
  </si>
  <si>
    <t>Response To Concerns About The Use Of Delivery Table Shield In The Vaginal Delivery Of The Pregnant Women With Suspected/Diagnosed COVID-19</t>
  </si>
  <si>
    <t>https://www.ncbi.nlm.nih.gov/pmc/articles/PMC7362804/</t>
  </si>
  <si>
    <t>Sahƒ∞n D, Tanacan A, Tekin OM.</t>
  </si>
  <si>
    <t>10.1016/j.ajog.2020.07.016</t>
  </si>
  <si>
    <t>COVID-19 in children</t>
  </si>
  <si>
    <t>https://www.ncbi.nlm.nih.gov/pmc/articles/PMC7344126/</t>
  </si>
  <si>
    <t>Evliyaoƒülu O, Kƒ±lƒ±n√ß AA, √ñnal P, Ayg√ºn F, √áokuƒüra≈ü H.</t>
  </si>
  <si>
    <t>10.14744/TurkPediatriArs.2020.07742</t>
  </si>
  <si>
    <t>45 children and adolescents</t>
  </si>
  <si>
    <t>Outcomes of universal SARS-CoV-2 testing program in pregnant women admitted to hospital and the adjuvant role of lung ultrasound in screening: A prospective cohort study</t>
  </si>
  <si>
    <t>Background: The emerging evidence for the asymptomatic carriers of SARS-CoV-2 infection emphasized the critical need for universal screening of pregnant women.
Objectives: This study aimed to present the prevalence of overall and asymptomatic SARS-CoV-2 infection rates in pregnant women admitted to the hospital, and assess the diagnostic accuracy of maternal symptoms and lung ultrasound (LUS) findings in detecting the infection.
Patients and methods: This prospective cohort study was conducted at a single tertiary centre in Istanbul, Turkey, for a month period starting from 27th April, 2020. Women with a confirmed pregnancy regardless of the gestational week admitted to the obstetric unit with any indication were consecutively underwent LUS and PCR testing for SARS-CoV-2.
Results: A total of 296 patients were included for the final analysis. The universal screening strategy diagnosed 23 pregnant women (7.77%) with SARS-CoV-2 infection. The rate of symptomatic and asymptomatic patients diagnosed with SARS-CoV-2 was found as 3.72% (n = 11) and 4.05% (n = 12), respectively. Four of nine women who underwent a second testing for SARS-CoV-2 upon abnormal LUS findings were found positive eventually (17.4%, n = 4/23). The asymptomatic pregnant women with LUS score of 1 and those with normal LUS findings were considered as likely to be normal. Symptomatic patients with LUS score of 1 and those with score of 2 or 3 were considered as abnormal. On a secondary diagnostic performance analysis, the positive predictive value and the sensitivity were found as 44% and 47.8% for the triage based on maternal symptoms and, 82.3% and 60.9% for the triage based on LUS, respectively.
Conclusion: A one-month trial period of universal testing for SARS-CoV-2 infection with RT-PCR in pregnant women who admitted to the hospital showed an overall and asymptomatic infection diagnose rate of 7.77% and 4%, respectively. Using lung ultrasound was found more predictive in detecting the infection than the use of symptomatology solely.</t>
  </si>
  <si>
    <t>https://www.tandfonline.com/doi/full/10.1080/14767058.2020.1798398</t>
  </si>
  <si>
    <t>Yassa M, Yirmibes C, Cavusoglu G, Eksi H, Dogu C, Usta C, Mutlu MA, Birol P, Gulumser C, Tug N.</t>
  </si>
  <si>
    <t>10.1080/14767058.2020.1798398</t>
  </si>
  <si>
    <t>The First Consecutive 5000 Patients with Coronavirus Disease 2019 from Qatar; a Nation-wide Cohort Study</t>
  </si>
  <si>
    <t>Background There are limited data on Coronavirus Disease 2019 (COVID-19) outcomes at a national level, and none after 60 days of follow up. The aim of this study was to describe national, 60-day all-cause mortality associated with COVID-19, and to identify risk factors associated with admission to an intensive care unit (ICU). Methods This was a retrospective cohort study including the first consecutive 5000 patients with COVID-19 in Qatar who completed 60 days of follow up by June 17, 2020. Outcomes included all-cause mortality at 60 days after COVID-19 diagnosis, and risk factors for admission to ICU. Results Included patients were diagnosed with COVID-19 between February 28 and April 17, 2020. The majority (4436, 88.7%) were males and the median age was 35 years [interquartile range (IQR) 28-43]. By 60 days after COVID-19 diagnosis, 14 patients (0.28%) had died, 10 (0.2%) were still in hospital, and two (0.04%) were still in ICU. Fatal COVID-19 cases had a median age of 59.5 years (IQR 55.8-68), and were mostly males (13, 92.9%). All included pregnant women (26, 0.5%), children (131, 2.6%), and healthcare workers (135, 2.7%) were alive and not hospitalized at the end of follow up. A total of 1424 patients (28.5%) required hospitalization, out of which 108 (7.6%) were admitted to ICU. Most frequent co-morbidities in hospitalized adults were diabetes (23.2%), and hypertension (20.7%). Multivariable logistic regression showed that older age [adjusted odds ratio (aOR) 1.041, 95% confidence interval (CI) 1.022-1.061 per year increase; P &amp;amp;lt;0.001], male sex (aOR 4.375, 95% CI 1.964-9.744; P &amp;amp;lt;0.001), diabetes (aOR 1.698, 95% CI 1.050-2.746; P 0.031), chronic kidney disease (aOR 3.590, 95% CI 1.596-8.079, P 0.002), and higher BMI (aOR 1.067, 95% CI 1.027-1.108 per unit increase; P 0.001), were all independently associated with increased risk of ICU admission. Conclusions In a relatively younger national cohort with a low co-morbidity burden, COVID-19 was associated with low all-cause mortality. Independent risk factors for ICU admission included older age, male sex, higher BMI, and co-existing diabetes or chronic kidney disease.Competing Interest StatementThe authors have declared no competing interest.Funding StatementNo funding was requiredAuthor DeclarationsI confirm all relevant ethical guidelines have been followed, and any necessary IRB and/or ethics committee approvals have been obtained.YesThe details of the IRB/oversight body that provided approval or exemption for the research described are given below:Hamad Medical Corporation Institutional Review Board (MRC0120191).All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applicable.YesThe datasets used and analyzed during the current study are available from the corresponding author on reasonable request.</t>
  </si>
  <si>
    <t>http://medrxiv.org/content/early/2020/07/16/2020.07.15.20154690.abstract</t>
  </si>
  <si>
    <t>Omrani, ASA, Muna A.; Daghfal, Joanne; Alattar, Rand A.; Elgara, Mohamed; Shaar, Shahd H.; Ibrahim, Tawheeda; Zaqout, Ahmed; Bakdach, Dana; Akkari, Abdelrauof; Baiou, Anas; Alhariri, Bassem; Elajez, Reem; Husain, Ahmed; Badawi, Mohamed N.; Ben Abid, Fatma; Abu Jarir, Sulieman; Abdalla, Shiema; Kaleeckal, Anvar; Choda, Kris; Chinta, Venkateswara R.; Sherbash, Mohamed A.; Al Ismail, Khalil; Abukhattab, Mohammed; Ait Hssain, Ali; Coyle, Peter V.; Bertollini, Roberto; Frenneaux, Michael P.; Alkhal, Abdullatif; Alkuwari, Hanan M.</t>
  </si>
  <si>
    <t>10.1101/2020.07.15.20154690</t>
  </si>
  <si>
    <t>Complicated Appendicitis in a Pediatric Patient With COVID-19: A Case Report</t>
  </si>
  <si>
    <t>Perforated appendicitis is a well-known complication of acute appendicitis (AA), which increases the morbidity rate in children. This report discusses the case of a pediatric patient with perforated appendicitis with a secondary diagnosis of coronavirus disease 2019 (COVID-19). The clinical presentation of complicated appendicitis (CA) in association with COVID-19 may not be different from that in the general population. Our patient underwent successful management with open appendectomy and subsequent antibiotics. There is no evidence to alter the standard of care for such patients. So further studies are needed to provide more clarity on the appropriate management.
Keywords: appendicitis, covid-19, pediatric</t>
  </si>
  <si>
    <t>https://www.ncbi.nlm.nih.gov/pmc/articles/PMC7370680/</t>
  </si>
  <si>
    <t>Alsuwailem AB, Turkistani R, Alomari M.</t>
  </si>
  <si>
    <t>10.7759/cureus.8677</t>
  </si>
  <si>
    <t>14-year-old child</t>
  </si>
  <si>
    <t>Epidemiology of paediatric Middle East respiratory syndrome coronavirus and implications for the control of coronavirus virus disease 2019</t>
  </si>
  <si>
    <t>Aim
To compare the clinical features of Middle East respiratory syndrome coronavirus (MERS‐CoV) infection between paediatric and adult cases.
Methods
Using multiple public data sources, we created an enhanced open‐source surveillance dataset of all MERS‐CoV cases between 20 September 2012 and 31 December 2018 in Saudi Arabia including available risk factor data.
Results
Of the 1791 cases of MERS‐CoV identified, 30 cases (1.7%) were aged under 18 years and 1725 cases (96.3%) were aged 18 years and over. Three paediatric cases were fatal, aged 0, 2 and 15 years. The odds of asymptomatic MERS‐CoV infection among cases under 18 years (n = 10/23; 44%) was significantly higher (odds ratio (OR) = 4.98; 95% confidence interval (CI): 2.15–11.51; P = 0.001) compared to adults (n = 199/1487; 13%). The odds of hospitalisation were significantly lower (OR = 0.17; 95% CI: 0.08–0.39; P &lt; 0.001) among cases under 18 years (n = 12/24; 50%) compared to adults (n = 1231/1443; 85%). Children were more likely to have a known source of exposure compared to adults (OR = 2.68; 95% CI: 1.29–5.56; P = 0.008).
Conclusions
Clinically severe illness is less common in children, although death can occur, and the proportion of paediatric cases (1.7%) is similar to that reported for COVID‐19. Age‐specific differences in the clinical presentation of MERS‐CoV cases could have implications for transmission for other betacoronaviruses including severe acute respiratory syndrome coronavirus 2 (SARS‐CoV‐2). Children may be at risk within the household with an infected adult. More studies are required on the role of children in transmission of betacoronaviruses.</t>
  </si>
  <si>
    <t>https://pubmed.ncbi.nlm.nih.gov/32729192/</t>
  </si>
  <si>
    <t xml:space="preserve">Saudi Arabia </t>
  </si>
  <si>
    <t>MacIntyre CR, Chen X, Adam DC, Chughtai AA.</t>
  </si>
  <si>
    <t>10.1111/jpc.15014</t>
  </si>
  <si>
    <t xml:space="preserve">5 children under 5 years </t>
  </si>
  <si>
    <t>Imaging of COVID-19 pneumonia in children</t>
  </si>
  <si>
    <t>Objective: Literature related to the imaging of COVID-19 pneumonia, its findings and contribution to diagnosis and its differences from adults are limited in pediatric patients. The aim of this study was to evaluate chest X-ray and chest CT findings in children with COVID-19 pneumonia.
Methods: Chest X-ray findings of 59 pediatric patients and chest CT findings of 22 patients with a confirmed diagnosis of COVID-19 pneumonia were evaluated retrospectively.
Results: COVID-19 pneumonia was most commonly observed unilaterally and in lower zones of lungs in chest X-ray examinations. Bilateral and multifocal involvement (55%) was the most observed involvement in the CT examinations, as well as, single lesion and single lobe (27%) involvement were also detected. Pure ground-glass appearance was observed in 41%, ground-glass appearance and consolidation together was in 36%. While peripheral and central co-distribution of the lesions (55%) were frequently observed, the involvement of the lower lobes (69%) was significant. In four cases,the coexistence of multiple rounded multifocal ground-glass appearance and rounded consolidation were observed.
Conclusion: COVID-19 pneumonia imaging findings may differ in the pediatric population from adults. In diagnosis, chest X-ray should be preferred, CT should be requested if there is a pathologic finding on radiography that merits further evaluation and if clinically indicated.
Advances in knowledge: Radiological findings of COVID-19 observed in children may differ from adults. Chest X-ray should often be sufficient in children avoiding additional irradiation, chest CT needs only be done in cases of clinical necessity.</t>
  </si>
  <si>
    <t>https://pubmed.ncbi.nlm.nih.gov/32730110/</t>
  </si>
  <si>
    <t>Palabiyik F, Kokurcan SO, Hatipoglu N, Cebeci SO, Inci E.</t>
  </si>
  <si>
    <t>Br J Radiol</t>
  </si>
  <si>
    <t>10.1259/bjr.20200647</t>
  </si>
  <si>
    <t>Chest X-ray findings of 59 pediatric patients and chest CT findings of 22 patients</t>
  </si>
  <si>
    <t>The relationship between chronotype, sleep, and autism symptom severity in children with ASD in COVID-19 home confinement period</t>
  </si>
  <si>
    <t>This study aimed to investigate the relationship between chronotype preference/sleep problems and symptom severity of children with Autism spectrum disorder (ASD) during the confinement and social isolation of the COVID-19 outbreak. This study included 46 drug-naive children aged 4–17 y diagnosed with ASD. The Autism Behavior Checklist (AuBC), Children’s Sleep Habits Questionnaire (CSHQ), and Children’s chronotype questionnaire (CCQ) were filled out before and at the end of the COVID-19 mandated home confinement by the children’s parents. Children with ASD during the home confinement reported higher chronotype scores, i.e., eveningness chronotype, sleep problems, and autism symptom scores compared to the normal non-hone confinement state. The chronotype score and sleep problems of children with ASD during the home confinement period varied according to the AuBC score. The sleep problems of the children with ASD during the home confinement period mediated the relationship between chronotype score and severity of autism symptoms. It is essential to validate the role of the mediator effect of sleep problems and chronotype in larger samples of children with ASD with restricted to home confinement during the pandemic period. If sleep problems can be controlled with parental education, pharmacotherapy, and psychotherapeutic interventions, the impact on children with ASD of home confinement can be reduced.</t>
  </si>
  <si>
    <t>https://www.tandfonline.com/doi/full/10.1080/07420528.2020.1792485</t>
  </si>
  <si>
    <t>T√ºrkoƒülu S, U√ßar HN, √áetin FH, G√ºler HA, Tezcan ME.</t>
  </si>
  <si>
    <t>Chronobiol Int</t>
  </si>
  <si>
    <t>10.1080/07420528.2020.1792485</t>
  </si>
  <si>
    <t>Novel Coronavirus disease 2019 (COVID-19) in Newborns and Children</t>
  </si>
  <si>
    <t>In December 2019, the coronavirus disease 2019 (COVID-19), caused by severe acute respiratory syndrome coronavirus (SARS CoV- 2) in Wuhan, China, was the first coronavirus to be declared as a pandemic by the World Health Organization. It was observed that the majority of affected adult patients developed serious life-threatening complications, whereas the disease was milder in children. Despite the increasing number of affected children and newborns, there is still limited information on treatment options and disease management. In this article, the literature on COVID - 19 in newborns and children is reviewed and the findings are summarized and it is aimed to present up-to-date information about pediatric and neonatal COVID-19 management, epidemiological, clinical, laboratory and treatment options.</t>
  </si>
  <si>
    <t>http://medicaljournal.gazi.edu.tr/index.php/GMJ/article/view/2496</t>
  </si>
  <si>
    <t>Deniz M., Tezer H.</t>
  </si>
  <si>
    <t>Gazi Medical Journal (2020) 31:2 (271-275). Date of Publication: 19 May 2020</t>
  </si>
  <si>
    <t>10.12996/gmj.2020.69</t>
  </si>
  <si>
    <t>A multicenter study on epidemiological and clinical characteristics of 125 newborns born to women infected with COVID-19 by Turkish Neonatal Society</t>
  </si>
  <si>
    <t>Limited data are available on pregnant women with COVID-19 and their neonates. We aimed to evaluate the epidemiological and clinical characteristics of newborns born to women infected with COVID-19. A multicenter cohort study was conducted among newborns born to mothers with COVID-19 in 34 neonatal intensive care units (NICUs) in Turkey. Pregnant women (n = 125) who had a positive RT-PCR test and their newborns were enrolled. Cesarean section, prematurity, and low-birthweight infant rates were 71.2%, 26.4%, and 12.8%, respectively. Eight of 125 mothers (6.4%) were admitted to an intensive care unit for mechanical ventilation, among whom six died (4.8%). Majority of the newborns (86.4%) were followed in isolation rooms in the NICU. Four of 120 newborns (3.3%) had a positive RT-PCR test result. Although samples taken on the first day were negative, one neonate became positive on the second day and the other two on the fifth day. Sample from deep tracheal aspirate was positive on the first day in an intubated case.Conclusion: COVID-19 in pregnant women has important impacts on perinatal and neonatal outcomes. Maternal mortality, higher rates of preterm birth and cesarean section, suspected risk of vertical transmission, and low rate of breastfeeding show that family support should be a part of the care in the NICU.Trial registration: ClinicalTrials.gov identifier: NCT04401540 What is Known: • The common property of previous reports was the conclusions on maternal outcomes, rather than neonatal outcomes. • Published data showed similar outcomes between COVID-19 pregnant women and others. What is New: • Higher maternal mortality, higher rates of preterm birth and cesarean section, suspected risk of vertical transmission especially in a case with deep tracheal aspiration during the intubation, and the possible role of maternal disease severity on the outcomes are remarkable findings of this study. • In contrast to recommendation for breastfeeding, parents' preference to formula and expressed breast milk due to anxiety and lack of information shows that family support should be a part of the care in the NICU.</t>
  </si>
  <si>
    <t>https://pubmed.ncbi.nlm.nih.gov/32776309/</t>
  </si>
  <si>
    <t>10.1007/s00431-020-03767-5</t>
  </si>
  <si>
    <t>125 pregnant women</t>
  </si>
  <si>
    <t>Hematological parameters and peripheral blood morphologic abnormalities in children with COVID-19</t>
  </si>
  <si>
    <t>https://pubmed.ncbi.nlm.nih.gov/32761973/</t>
  </si>
  <si>
    <t>Yarali N, Akcabelen YM, Unal Y, Parlakay AN.</t>
  </si>
  <si>
    <t>10.1002/pbc.28596</t>
  </si>
  <si>
    <t xml:space="preserve">Thirty symptomatic children were positive for SARS-CoV-2, and the remaining 40 symptomatic children were negative </t>
  </si>
  <si>
    <t>The rate of SARS-CoV-2 positivity in asymptomatic pregnant women admitted to hospital for delivery: Experience of a pandemic center in Turkey</t>
  </si>
  <si>
    <t>Objective: To investigate the rate of severe acute respiratory syndrome coronavirus 2 (SARS-CoV-2) positivity in asymptomatic pregnant women admitted to hospital for delivery in a Turkish pandemic center.
Study design: This prospective cohort study was conducted in Ankara City Hospital between April, 15, 2020 and June, 5, 2020. A total of 206 asymptomatic pregnant women (103 low-risk pregnant women without any defined risk factor and 103 high-risk pregnant women) were screened for SARS-CoV-2 positivity upon admission to hospital for delivery. Detection of SARS-CoV2 in nasopharyngeal and oropharyngeal samples was performed by Real Time Reverse Transcriptase Polymerase Chain Reaction (RT-PCR) method targeting RdRp (RNA dependent RNA polymerase) gene. Two groups were compared in terms of demographic features, clinical characteristics and SARS-CoV-2 positivity.
Results: Three of the 206 pregnant women participating in the study had positive RT-PCR tests (1.4 %) and all positive cases were in the high-risk pregnancy group. Although, one case in the high-risk pregnancy group had developed symptoms highly suspicious for COVID-19, two repeated RT-PCR tests were negative. SARS-CoV-2 RT-PCR positivity rate was significantly higher in the high-risk pregnancy group (2.9 % vs 0%, p = 0.04).
Conclusion: Healthcare professionals should be cautious in the labor and delivery of high-risk pregnant women during the pandemic period and universal testing for COVID-19 may be considered in selected populations.
Keywords: Asymptomatic patients; COVID-19; Pandemic; Pregnancy; SARS-CoV-2.</t>
  </si>
  <si>
    <t>https://www.ejog.org/article/S0301-2115(20)30493-0/fulltext</t>
  </si>
  <si>
    <t>Tanacan A, Erol SA, Turgay B, Anuk AT, Secen EI, Yegin GF, Ozyer S, Kirca F, Dinc B, Unlu S, Yapar Eyi EG, Keskin HL, Sahin D, Surel AA, Tekin OM.</t>
  </si>
  <si>
    <t>Eur J Obstet Gynecol Reprod Biol</t>
  </si>
  <si>
    <t>10.1016/j.ejogrb.2020.07.051</t>
  </si>
  <si>
    <t>103 low-risk pregnant women and 103 high-risk pregnant women</t>
  </si>
  <si>
    <t>An overview of smell and taste problems in paediatric COVID-19 patients</t>
  </si>
  <si>
    <t>At the start of the COVID‐19 pandemic in March 2020, fever and respiratory symptoms were the indications for virus testing in our hospital. As data have continued to accumulate worldwide, gastrointestinal, neurological, cardiovascular, cutaneous and ocular symptoms have been reported for confirmed COVID‐19 cases. There have been few case reports on problems with taste and smell in paediatric COVID‐19. However, new symptoms can provide diagnostic and testing criteria for patients with no other clinical presentation, especially in older children.
Conclusion
This paper looks at the taste and smell problems reported in paediatric patients and shares insights from our hospital.</t>
  </si>
  <si>
    <t>https://onlinelibrary.wiley.com/doi/abs/10.1111/apa.15515</t>
  </si>
  <si>
    <t>Erdede O, Sarƒ± E, Uygur K√ºlc√º N, Yal√ßƒ±n EU, Sezer Yamanel RG.</t>
  </si>
  <si>
    <t>10.1111/apa.15515</t>
  </si>
  <si>
    <t>145 children</t>
  </si>
  <si>
    <t>Masked paediatricians during the COVID-19 pandemic and communication with children</t>
  </si>
  <si>
    <t>https://onlinelibrary.wiley.com/doi/full/10.1111/jpc.15087</t>
  </si>
  <si>
    <t>Shack AR, Arkush L, Reingold S, Weiser G.</t>
  </si>
  <si>
    <t>10.1111/jpc.15087</t>
  </si>
  <si>
    <t>356 pediatric health professionals</t>
  </si>
  <si>
    <t>Weight gain in children during the covid-19 quarantine period</t>
  </si>
  <si>
    <t>https://onlinelibrary.wiley.com/doi/full/10.1111/jpc.15105</t>
  </si>
  <si>
    <t>Baysun ≈û, Akar MN.</t>
  </si>
  <si>
    <t>10.1111/jpc.15105</t>
  </si>
  <si>
    <t>4 children</t>
  </si>
  <si>
    <t>Risk for Depressive Symptoms among Hospitalized Women in High-Risk Pregnancy Units during the COVID-19 Pandemic</t>
  </si>
  <si>
    <t>Objective: Higher rates of mental disorders, specifically depression, were found among affected people in previous epidemiological studies taken after disasters. The aim of the current study was to assess risk for depression among pregnant women hospitalized during the “coronavirus disease 2019” (COVID-19) pandemic, as compared to women hospitalized before the COVID-19 pandemic. Study design: A cross-sectional study was performed among women hospitalized in the high-risk pregnancy units of the Soroka University Medical Center (SUMC). All participating women completed the Edinburgh Postnatal Depression Scale (EPDS), and the results were compared between women hospitalized during the COVID-19 strict isolation period (19 March 2020 and 26 May 2020) and women hospitalized before the COVID-19 pandemic. Multivariable logistic regression models were constructed to control for potential confounders. Results: Women hospitalized during the COVID-19 strict isolation period (n = 84) had a comparable risk of having a high (&gt;10) EPDS score as compared to women hospitalized before the COVID-19 pandemic (n = 279; 25.0% vs. 29.0%, p = 0.498). These results remained similar in the multivariable logistic regression model, while controlling for maternal age, ethnicity and known mood disorder (adjusted odds ratio (OR) 1.0, 95% CI 0.52–1.93, p = 0.985). Conclusion: Women hospitalized at the high-risk pregnancy unit during the COVID-19 strict isolation period were not at increased risk for depression, as compared to women hospitalized before the COVID-19 pandemic.</t>
  </si>
  <si>
    <t>https://www.mdpi.com/2077-0383/9/8/2449</t>
  </si>
  <si>
    <t>Sade S, Sheiner E, Wainstock T, Hermon N, Yaniv Salem S, Kosef T, Lanxner Battat T, Oron S, Pariente G.</t>
  </si>
  <si>
    <t>J Clin Med</t>
  </si>
  <si>
    <t>10.3390/jcm9082449</t>
  </si>
  <si>
    <t>Overview of COVID 19 in Children with the Current Situation in Saudi Arabia</t>
  </si>
  <si>
    <t xml:space="preserve">Background: Severe acute respiratory syndrome coronavirus-2 (SARS-CoV-2), first identified in Wuhan, China, has resulted within the coronavirus disease 19 (COVID-19) pandemic that has spread to 210 countries worldwide. At the time of scripting this review, 76,726 people had been infected with and 411 died from SARS-CoV-2 in Kingdom of Saudi Arabia. COVID-19 has deeply impacted the lives of millions globally, either directly or as a results of the preventive measures instituted to regulate the spread of the disease. Research groups worldwide are working hard to develop sensitive and specific diagnostic tools and effective vaccines. This review aimed to supply relevant COVID19 research data obtained from a literature review. Conclusion: We believe that our study makes significant contributions to the literature because it provides a condensed, authoritative presentation of the numerous clinical presentations, diagnoses, treatments, and patient management strategies for COVID-19. It also as reports on this COVID-19 situation in Kingdom of Saudi Arabi
</t>
  </si>
  <si>
    <t>https://ejhm.journals.ekb.eg/article_95617.html</t>
  </si>
  <si>
    <t xml:space="preserve">Almutairi, Aisha; Al-Shamrani, Abdullah; </t>
  </si>
  <si>
    <t>The Egyptian Journal of Hospital Medicine</t>
  </si>
  <si>
    <t>10.12816/ejhm.2020.95617</t>
  </si>
  <si>
    <t>Saudi Society of Maternal-Fetal Medicine guidance on pregnancy and coronavirus disease 2019</t>
  </si>
  <si>
    <t>https://www.smj.org.sa/index.php/smj/article/view/smj.2020.8.25222</t>
  </si>
  <si>
    <t>Faden YA, Alghilan NA, Alawami SH, Alsulmi ES, Alsum HA, Katib YA, Sabr YS, Tahir FH, Bondagji NS.</t>
  </si>
  <si>
    <t>Saudi Med J</t>
  </si>
  <si>
    <t>10.15537/smj.2020.8.25222</t>
  </si>
  <si>
    <t>Parents' Knowledge and Attitude towards COVID-19 in Children: A Jordanian Study</t>
  </si>
  <si>
    <t>Background
The coronavirus disease 2019 (COVID‐19) has had a rapid global spread. All individuals of all age groups are at risk of COVID‐19. This study aims to describe the knowledge and attitude of Jordanian parents regarding COVID‐19 in children, including clinical signs of the disease, modes of transmission and protection measures.
Method
A cross‐section study among Jordanian parents was conducted. The size of the sample was 810. Information regarding the clinical signs of the disease, modes of transmission, protection measures against COVID‐19 and satisfaction with governmental measures was collected.
Results
The findings indicate that the parents had a good understanding of the clinical signs, mode of transmission and protection measures and were satisfied with governmental measures. According to the parents’ responses, the resource they used the most about COVID‐19 was social media (78%), followed by news channels. Many correctly stated that fever was a clinical sign, followed by cough (77%). Almost 90% of the parents have an appropriate attitude towards companioning children within crowds. Generally, people are more susceptible to the virus within crowds.
Conclusions
In summary, we believe that the findings reported here are important for understanding the clinical characteristics and vertical transmission potential of COVID‐19 infection in children, from the perspective of parents. The knowledge of parents about COVID‐19 in children was considered good in the case of most parents. This knowledge helps with creating educational programs to increase awareness for areas that have weaknesses</t>
  </si>
  <si>
    <t>https://onlinelibrary.wiley.com/doi/abs/10.1111/ijcp.13671</t>
  </si>
  <si>
    <t>Abuhammad S.</t>
  </si>
  <si>
    <t>Int J Clin Pract</t>
  </si>
  <si>
    <t>10.1111/ijcp.13671</t>
  </si>
  <si>
    <t>810 mothers</t>
  </si>
  <si>
    <t>A mortal case of coronavirus disease in a pregnant diabetic woman: Clinical case</t>
  </si>
  <si>
    <t>Pregnant women are very susceptible to coronavirus infection. Gestational diabetes mellitus is severe comorbidity and a serious risk factor for lethal outcomes. We report a mortal case of coronavirus disease (COVID-19) associated with bilateral pneumonia and systemic inflammatory response syndrome in a pregnant woman with gestational diabetes mellitus.
Patient was admitted to the hospital at 31 weeks of gestation with COVID-19 bilateral pneumonia. Anti-inflammatory, antiviral, antibacterial and immunomodulatory treatment was started. She received per os favipiravir 200 mg, azithromycin 500 mg, enfluvir 75 mg, plaquenil 200 mg, and ceftriaxone 1 g intravenously, piperacillin 4.5 g intravenously, methylprednisolone 40 mg intramuscular, enoxaparin 0.6 subcutaneously. The doses of insulin were changed. But maternal status became worse in several hours. Oxygen saturation dropped to 80%. Patient was intubated and connected to the artificial lung ventilator. The cesarean was performed. The preterm born baby with early neonatal sepsis diseased the next day. The treatment could not counteract an inflammatory storm. Despite intensive resuscitation, the woman diseased.
The fatal case of COVID-19 was associated with coexisted gestational diabetes mellitus and late admission to the hospital. The COVID-19 patients with gestational diabetes mellitus are at higher risk of severe pneumonia, systemic inflammatory response and carbohydrate metabolism decompensation. Oxidative stress caused by bilateral pneumonia initiated the chain of tissue injury-related reactions. The fat tissue is an additional source of free radicals and proinflammatory cytokines. Progression of the proinflammatory scenario enhanced multiple organ failure. We have found signs of acute pulmonary, hepatic, and renal insufficiency. The unresponsiveness to treatment contributed to systemic inflammatory response and maternal deterioration.
Further investigations are necessary to improve outcomes in COVID-19 during pregnancy.</t>
  </si>
  <si>
    <t>http://reproduct-endo.com/article/view/202587</t>
  </si>
  <si>
    <t>Uzel K., Lakhno I.V.</t>
  </si>
  <si>
    <t>Reproductive Endocrinology (2020) :52 (33-36). Date of Publication: 1 May 2020</t>
  </si>
  <si>
    <t>10.18370/2309-4117.2020.52.33-36</t>
  </si>
  <si>
    <t>The challenges of contact tracing in a case of early neonatal sepsis with COVID-19</t>
  </si>
  <si>
    <t>https://www.ncbi.nlm.nih.gov/pmc/articles/PMC7306448/</t>
  </si>
  <si>
    <t xml:space="preserve">Kanburoglu, Mehmet Kenan; Altuntas, Ozgur; Cicek, Aysegul Copur; </t>
  </si>
  <si>
    <t>The Indian Journal of Pediatrics</t>
  </si>
  <si>
    <t>10.1007/s12098-020-03400-1</t>
  </si>
  <si>
    <t>PREG/NEO - CLINICAL PRESENTATION</t>
  </si>
  <si>
    <t>PREG/NEO - ADVERSE OUTCOMES</t>
  </si>
  <si>
    <t>PREG/NEO - TREATMENT/ VACCINES</t>
  </si>
  <si>
    <t>CU5 - TREATMENT/ VACCINES</t>
  </si>
  <si>
    <t>COVID-19 affects Healthy Pediatricians more than Pediatric Patients</t>
  </si>
  <si>
    <t>https://doi.org/10.1017/ice.2020.139</t>
  </si>
  <si>
    <t>Rezaei N.</t>
  </si>
  <si>
    <t>Infect Control Hosp Epidemiol</t>
  </si>
  <si>
    <t>10.1017/ice.2020.139</t>
  </si>
  <si>
    <t>Preterm delivery in pregnant woman with critical COVID-19 pneumonia and vertical transmission</t>
  </si>
  <si>
    <t>https://obgyn.onlinelibrary.wiley.com/doi/epdf/10.1002/pd.5713</t>
  </si>
  <si>
    <t>Zamaniyan M, Ebadi A, Aghajanpoor Mir S, Rahmani Z, Haghshenas M, Azizi S.</t>
  </si>
  <si>
    <t>Prenat Diagn</t>
  </si>
  <si>
    <t>10.1002/pd.5713</t>
  </si>
  <si>
    <t>The first case of COVID-19 infection in a 75-day-old infant in Jahrom City, south of Iran</t>
  </si>
  <si>
    <t>https://doi.org/10.1016/j.jfma.2020.03.015</t>
  </si>
  <si>
    <t>Mogharab V, Pasha AMK, Javdani F, Hatami N.</t>
  </si>
  <si>
    <t>J Formos Med Assoc</t>
  </si>
  <si>
    <t>10.1016/j.jfma.2020.03.015</t>
  </si>
  <si>
    <t>COVID-19 in Children: Clinical Approach and Management</t>
  </si>
  <si>
    <t>COVID-19 pandemic caused by severe acute respiratory syndrome coronavirus 2 (SARS-CoV-2) is a major public health crisis threatening humanity at this point in time. Transmission of the infection occurs by inhalation of infected droplets or direct contact with soiled surfaces and fomites. It should be suspected in all symptomatic children who have undertaken international travel in the last 14 d, all hospitalized children with severe acute respiratory illness, and asymptomatic direct and high-risk contacts of a confirmed case. Clinical symptoms are similar to any acute respiratory viral infection with less pronounced nasal symptoms. Disease seems to be milder in children, but situation appears to be changing. Infants and young children had relatively more severe illness than older children. The case fatality rate is low in children. Diagnosis can be confirmed by Reverse transcriptase - Polymerase chain reaction (RT-PCR) on respiratory specimen (commonly nasopharyngeal and oropharyngeal swab). Rapid progress is being made to develop rapid diagnostic tests, which will help ramp up the capacity to test and also reduce the time to getting test results. Management is mainly supportive care. In severe pneumonia and critically ill children, trial of hydroxychloroquine or lopinavir/ritonavir should be considered. As per current policy, children with mild disease also need to be hospitalized; if this is not feasible, these children may be managed on ambulatory basis with strict home isolation. Pneumonia, severe disease and critical illness require admission and aggressive management for acute lung injury and shock and/or multiorgan dysfunction, if present. An early intubation is preferred over non-invasive ventilation or heated, humidified, high flow nasal cannula oxygen, as these may generate aerosols increasing the risk of infection in health care personnel. To prevent post discharge dissemination of infection, home isolation for 1-2 wk may be advised. As of now, no vaccine or specific chemotherapeutic agents are approved for children.</t>
  </si>
  <si>
    <t>https://doi.org/10.1007/s12098-020-03292-1</t>
  </si>
  <si>
    <t>Sankar J, Dhochak N, Kabra SK, Lodha R.</t>
  </si>
  <si>
    <t>Indian J Pediatr</t>
  </si>
  <si>
    <t>10.1007/s12098-020-03292-1</t>
  </si>
  <si>
    <t>Does a Crying Child Enhance the Risk for COVID-19 Transmission?</t>
  </si>
  <si>
    <t>https://www.indianpediatrics.net/COVID29.03.2020/CORR-00166.pdf</t>
  </si>
  <si>
    <t>Sivabalan S, Srinath MV.</t>
  </si>
  <si>
    <t>Indian Pediatr</t>
  </si>
  <si>
    <t>Management of the first patient with confirmed COVID-19 in pregnancy in India: From guidelines to frontlines</t>
  </si>
  <si>
    <t>As the COVID‐19 pandemic continues to affect millions of people across continents, it follows that pregnancy and childbirth will also be affected. Data are emerging on the consequences of the infection on mother and baby [1]. Many guidelines on pregnancy management during the pandemic have been released [2–6], but the actual journey to establishing an obstetric unit can be challenging. The present article describes the stepwise informed approach that was taken to rapidly establish a unit for suspected COVID‐19 patients within existing resources, and the experience of delivering the first pregnant patient with confirmed COVID‐19 in India.</t>
  </si>
  <si>
    <t>https://obgyn.onlinelibrary.wiley.com/doi/epdf/10.1002/ijgo.13179</t>
  </si>
  <si>
    <t>Sharma KA, Kumari R, Kachhawa G, Chhabra A, Agarwal R, Sharma A, Kumar S, Bhatla N.</t>
  </si>
  <si>
    <t>10.1002/ijgo.13179</t>
  </si>
  <si>
    <t>Maternal Death Due to COVID-19 Disease</t>
  </si>
  <si>
    <t>Background
Despite 2.5 million infections and 169,000 deaths worldwide (current as of April 20, 2020), no maternal deaths and only a few pregnant women afflicted with severe respiratory morbidity had been reported to be related to COVID-19 disease. Given the disproportionate burden of severe and mortal respiratory disease previously documented among pregnant women following other related coronavirus outbreaks (SARS-CoV in 2003 and MERS-CoV) and influenza pandemics over the last century, the absence of reported maternal morbidity and mortality with COVID-19 disease is unexpected.
Objectives
To describe maternal and perinatal outcomes and death in a case series of pregnant women with COVID-19 disease.
Study design
We describe here a multi-institution adjudicated case series from Iran which includes 9 pregnant women diagnosed with severe COVID-19 disease during their latter 2nd or 3rd trimester. All 9 pregnant women were diagnosed with SARS-CoV-2 infection by rRT-PCR nucleic acid testing (NAT). Outcomes of these women were compared to their familial/household members with exposure to the affected patient on or after their symptom onset. All data were reported at death or after a minimum of 14 days from date of admission with COVID-19 disease.
Results
Among 9 pregnant women with severe COVID-19 disease, at the time of reporting 7 of 9 died, 1 of 9 remains critically ill and ventilator-dependent, and 1 of 9 recovered after prolonged hospitalization. We obtained self-verified familial/household cohort data in all 9 cases, and in each and every instance the maternal outcomes were more severe when compared to other high and low-risk familial/household members (n=33 members for comparison).
Conclusion
We report herein maternal deaths due to COVID-19 disease. Until rigorously collected surveillance data emerges, it is prudent to be aware of the potential for maternal death among pregnant women diagnosed with COVID-19 disease in their latter trimester(s).</t>
  </si>
  <si>
    <t>https://www.ajog.org/article/S0002-9378(20)30516-0/fulltext</t>
  </si>
  <si>
    <t>Hantoushzadeh S, Shamshirsaz AA, Aleyasin A, Seferovic MD, Aski SK, Arian SE, Pooransari P, Ghotbizadeh F, Aalipour S, Soleimani Z, Naemi M, Molaei B, Ahangari R, Salehi M, Oskoei AD, Pirozan P, Darkhaneh RF, Laki MG, Farani AK, Atrak S, Miri MM, Kouchek M, Shojaei S, Hadavand F, Keikha F, Hosseini MS, Borna S, Ariana S, Shariat M, Fatemi A, Nouri B, Nekooghadam SM, Aagaard K.</t>
  </si>
  <si>
    <t>10.1016/j.ajog.2020.04.030</t>
  </si>
  <si>
    <t>The curious case of COVID-19 in children</t>
  </si>
  <si>
    <t>https://www.sciencedirect.com/science/article/pii/S0022347620305667?via%3Dihub</t>
  </si>
  <si>
    <t>Gupta S, Malhotra N, Gupta N, Agrawal S, Ish P.</t>
  </si>
  <si>
    <t>10.1016/j.jpeds.2020.04.062</t>
  </si>
  <si>
    <t>(Multiple, from different studies)</t>
  </si>
  <si>
    <t>The Utility of rRT-PCR in Diagnosis and Assessment of Case-fatality rates of COVID-19 In the Iranian Population. Positive Test Results are a Marker for Illness Severity</t>
  </si>
  <si>
    <t>The utility of PCR-based testing in characterizing patients with COVID-19 and the severity of their disease remains unknown. We performed an observational study among patients presenting to hospitals in Iran who were tested for 2019-nCoV viral RNA by rRT-PCR between the fourth week of February 2020 to the fourth week of March 2020. Frequency of symptoms, comorbidities, intubation, and mortality rates were compared between COVID-19 positive vs. negative patients. 96103 patients were tested from 879 hospitals. 18754 (19.5%) tested positive for COVID-19. Positive testing was more frequent in those 50 years or older. The prevalence of cough (54.5% vs. 49.7%), fever (49.5% vs. 44.7%), and respiratory distress (43.0% vs. 39.0%) but not hypoxia (46.9% vs. 56.7%) was higher in COVID-19 positive vs. negative patients (p&amp;amp;lt;0.001 for all). More patients had cardiovascular diseases (10.6% vs. 9.5%, p&amp;amp;lt;0.001) and type 2 diabetes mellitus (10.8% vs. 8.7%, p&amp;amp;lt;0.001) among COVID-19 positive vs. negative patients. There were fewer patients with cancer (1.1%, vs. 1.4%, p&amp;amp;lt;0.001), asthma (1.9% vs. 2.5%, p&amp;amp;lt;0.001), or pregnant (0.4% vs. 0.6%, =0.001) in COVID-19 positive vs. negative groups. COVID-19 positive vs. negative patients required more intubation (7.7% vs. 5.2%, p&amp;amp;lt;0.001) and had higher mortality (14.6% vs. 6.3%, p&amp;amp;lt;0.001). Odds ratios for death of positive vs negative patients range from 2.01 to 3.10 across all age groups. In conclusion, COVID-19 test-positive vs. test-negative patients had more severe symptoms and comorbidities, required higher intubation, and had higher mortality. rRT-PCR positive result provided diagnosis and a marker of disease severity in Iranians.</t>
  </si>
  <si>
    <t>http://medrxiv.org/content/early/2020/05/05/2020.04.29.20085233.abstract</t>
  </si>
  <si>
    <t>Janbabaei, GB, Eric J.; Golpira, Reza; Raeisi, Alireza; Sadegh Tabrizi, Jafar; Safikhani, Hamid Reza; Talebian, Mohammad Taghi; Mirab Samiee, Siamak; Biglar, Alireza; Malekzadeh, Reza; Mani, Arya</t>
  </si>
  <si>
    <t>10.1101/2020.04.29.20085233</t>
  </si>
  <si>
    <t>96103 people hospitalized for acute respiratory illness, 18754 (19.5%) positive for SARS-CoV-2 by rRT-PC. 3.6% for children under 10 years. 13.7% among pregnant women.</t>
  </si>
  <si>
    <t>COVID-19 (SARS-CoV-2 Infection) and Children: Pediatric Neurologist's Perspective</t>
  </si>
  <si>
    <t>https://dx.doi.org/10.1007%2Fs12098-020-03326-8</t>
  </si>
  <si>
    <t>Panda PK, Sharawat IK.</t>
  </si>
  <si>
    <t>10.1007/s12098-020-03326-8</t>
  </si>
  <si>
    <t>Management Concern for Non-COVID Children During the COVID Pandemic</t>
  </si>
  <si>
    <t>https://www.indianpediatrics.net/COVID29.03.2020/CORR-00173.pdf</t>
  </si>
  <si>
    <t>Choudhary B, Goyal JP.</t>
  </si>
  <si>
    <t>Acute kidney injury in pregnant women following SARS-CoV-2 infection: A case report from Iran</t>
  </si>
  <si>
    <t>We reported a 33-year-old female case with novel coronavirus disease 2019 (COVID-19) accompanied by Acute tubular necrosis (ATN). She had a gestational age of 34 weeks. The patient referred to treatment clinic for COVID-19 in Imam Reza hospital of Tabriz (Iran) after having flu-like symptoms. In radiologic assessment, ground glass opacity (GGO) with consolidation was found in upper right lobe. Lopinavir/ritonavir (200mg/50mg) two tablet tow times, Ribavirin 200mg every 6 h, and Oseltamivir 75mg tow times were given for the treatment of COVID-19. The medications used for treatment of pneumonia were Meropenem, Ciprofloxacin, Vancomycin. All doses of medications were administrated by adjusted dose assuming the patient is anephric. Also, a few supplements were also given after ATN development including daily Rocaltrol and Nephrovit (as a multivitamin appropriate for patients with renal failure), Folic acid and Calcium carbonate. The patient is still under ventilator with a Fraction of inspired oxygen (FiO2) of 60% and Positive end-expiratory pressure (PEEP) of eight. SpO2 is 94% but the patient's ATN problem has been resolved. We started weaning from mechanical ventilator. The patient is conscious with full awareness to time, person and place. The maternal well-being is achieved and her neonate was discharged.</t>
  </si>
  <si>
    <t>https://pubmed.ncbi.nlm.nih.gov/32405454/</t>
  </si>
  <si>
    <t>Taghizadieh A, Mikaeili H, Ahmadi M, Valizadeh H.</t>
  </si>
  <si>
    <t>Respir Med Case Rep</t>
  </si>
  <si>
    <t>10.1016/j.rmcr.2020.101090</t>
  </si>
  <si>
    <t>Managing Children with Renal Diseases during COVID-19 Pandemic</t>
  </si>
  <si>
    <t>The coronavirus outbreak is a rapidly evolving pandemic, placing unprecedented strain on health-care systems. COVID-19 presents challenges for management of children with renal diseases especially those receiving long-term immunosuppressive medications, including renal transplant recipients and those with chronic kidney disease and acute kidney injury requiring dialysis. Our preparedness for managing this vulnerable group of children is the need of the hour. The purpose of this article is to provide guidance to caregivers and health care personnel involved in management of children with renal diseases and to ensure patient well-being, while protecting staff from infection.</t>
  </si>
  <si>
    <t>https://pubmed.ncbi.nlm.nih.gov/32412915/</t>
  </si>
  <si>
    <t>Vasudevan A, Mantan M, Krishnamurthy S, Pais P, Mathew G, Hari P, Kanitkar M, Gulati S, Bagga A, Mishra OP; Indian Society Of Pediatric Nephrology.</t>
  </si>
  <si>
    <t>The ICMR bulletin on targeted hydroxychloroquine prophylaxis for Covid-19: Need to interpret with caution</t>
  </si>
  <si>
    <t>The National Task Force for Covid-19 of the Indian Council of Medical Research (ICMR) in a bulletin dated March 21, 2020 recommended the use of hydroxychloroquine for prophylaxis in asymptomatic health care workers caring for suspected or confirmed patients and household contacts of confirmed patients. This is cause for concern with regard to bioethics and good clinical practice. The evidence for the efficacy of chloroquine and hydroxychloroquine is currently derived from open label trials and cell culture studies with no conclusive evidence available from randomised clinical trials. Hydroxychloroquine also carries contraindications in the case of conditions such as maculopathy, retinopathy and QTc prolongation and should be used with caution in vulnerable populations such as children, pregnancy, lactation and the elderly. Despite this, there has been a rush to procure and self-medicate with hydroxychloroquine, which has been addressed by the National Task Force. The WHO and the FDA have not found adequate evidence to recommend any specific medication for the treatment of Covid-19. While further evidence is awaited, including from trials registered with the FDA and the ICMR, it is recommended that the administration of hydroxychloroquine for chemo-prophylaxis be considered on a case by case basis with monitoring by a registered medical practitioner including electrocardiography (ECG). The potential for retinal and cardiac toxicity must also be borne in mind. It is further recommended that a public advisory regarding the need for caution in chemo-prophylaxis be made available in the public domain. Keywords: Coronavirus, Covid-19, SARS-CoV-2, hydroxychloroquine, chloroquine, chemoprophylaxis, bioethics, evidence- based medicine.</t>
  </si>
  <si>
    <t>https://ijme.in/articles/the-icmr-bulletin-on-targeted-hydroxychloroquine-prophylaxis-for-covid-19-need-to-interpret-with-caution/?galley=html</t>
  </si>
  <si>
    <t>D'Cruz M.</t>
  </si>
  <si>
    <t>Indian J Med Ethics</t>
  </si>
  <si>
    <t>10.20529/IJME.2020.040</t>
  </si>
  <si>
    <t>Primary Health Care Facility Preparedness for Outpatient Service Provision During the COVID-19 Pandemic in India: Cross-Sectional Study</t>
  </si>
  <si>
    <t>Background: Primary health centers (PHCs) represent the first tier of the Indian health care system, providing a range of essential outpatient services to people living in the rural, suburban, and hard-to-reach areas. Diversion of health care resources for containing the coronavirus disease (COVID-19) pandemic has significantly undermined the accessibility and availability of essential health services. Under these circumstances, the preparedness of PHCs in providing safe patient-centered care and meeting the current health needs of the population while preventing further transmission of the severe acute respiratory syndrome coronavirus 2 infection is crucial.
Objective: The aim of this study was to determine the primary health care facility preparedness toward the provision of safe outpatient services during the COVID-19 pandemic in India.
Methods: We conducted a cross-sectional study among supervisors and managers of primary health care facilities attached to medical colleges and institutions in India. A list of 60 faculties involved in the management and supervision of PHCs affiliated with the community medicine departments of medical colleges and institutes across India was compiled from an accessible private organization member database. We collected the data through a rapid survey from April 24 to 30, 2020, using a Google Forms online digital questionnaire that evaluated preparedness parameters based on self-assessment by the participants. The preparedness domains assessed were infrastructure availability, health worker safety, and patient care.
Results: A total of 51 faculties responded to the survey. Each medical college and institution had on average a total of 2.94 (SD 1.7) PHCs under its jurisdiction. Infrastructural and infection control deficits at the PHC were reported in terms of limited physical space and queuing capacity, lack of separate entry and exit gates (n=25, 49%), inadequate ventilation (n=29, 57%), and negligible airborne infection control measures (n=38, 75.5%). N95 masks were available at 26 (50.9%) sites. Infection prevention and control measures were also suboptimal with inadequate facilities for handwashing and hand hygiene reported in 23.5% (n=12) and 27.4% (n=14) of sites, respectively. The operation of outpatient services, particularly related to maternal and child health, was significantly disrupted (P&lt;.001) during the COVID-19 pandemic.
Conclusions: Existing PHC facilities in India providing outpatient services are constrained in their functioning during the COVID-19 pandemic due to weak infrastructure contributing to suboptimal patient safety and infection control measures. Furthermore, there is a need for effective planning, communication, and coordination between the centralized health policy makers and health managers working at primary health care facilities to ensure overall preparedness during public health emergencies.</t>
  </si>
  <si>
    <t>https://doi.org/10.2196/19927</t>
  </si>
  <si>
    <t>Garg S, Basu S, Rustagi R, Borle A.</t>
  </si>
  <si>
    <t>JMIR Public Health Surveill</t>
  </si>
  <si>
    <t>10.2196/19927</t>
  </si>
  <si>
    <t>Protecting children in low-income and middle-income countries from COVID-19</t>
  </si>
  <si>
    <t>https://gh.bmj.com/content/5/5/e002844</t>
  </si>
  <si>
    <t>Bangladesh, USA, UK</t>
  </si>
  <si>
    <t>Ahmed S, Mvalo T, Akech S, Agweyu A, Baker K, Bar-Zeev N, Campbell H, Checkley W, Chisti MJ, Colbourn T, Cunningham S, Duke T, English M, Falade AG, Fancourt NS, Ginsburg AS, Graham HR, Gray DM, Gupta M, Hammitt L, Hesseling AC, Hooli S, Johnson AB, King C, Kirby MA, Lanata CF, Lufesi N, Mackenzie GA, McCracken JP, Moschovis PP, Nair H, Oviawe O, Pomat WS, Santosham M, Seddon JA, Thahane LK, Wahl B, Van der Zalm M, Verwey C, Yoshida LM, Zar HJ, Howie SR, McCollum ED.</t>
  </si>
  <si>
    <t>10.1136/bmjgh-2020-002844</t>
  </si>
  <si>
    <t>Higher prevalence of asymptomatic or mild COVID-19 in children, claims and clues</t>
  </si>
  <si>
    <t>The current pandemic of COVID‐19 has generated many challenging questions for the scientific community, ranging from queries about the origin of the virus to its pathogenesis and clinical management.</t>
  </si>
  <si>
    <t>https://onlinelibrary.wiley.com/doi/epdf/10.1002/jmv.26069</t>
  </si>
  <si>
    <t>Miri SM, Noorbakhsh F, Mohebbi SR, Ghaemi A.</t>
  </si>
  <si>
    <t>10.1002/jmv.26069</t>
  </si>
  <si>
    <t>Corona virus disease (COVID-19) and pregnancy: What obstetrician should know</t>
  </si>
  <si>
    <t>2019</t>
  </si>
  <si>
    <t>https://doi.org/10.5005/jp-journals-10006-1744</t>
  </si>
  <si>
    <t>Malhotra J., Agrawal P., Garg R., Malhotra N., Singh S.V.</t>
  </si>
  <si>
    <t>J South Asian Feder Obs Gynae</t>
  </si>
  <si>
    <t>10.5005/jp-journals-10006-1744</t>
  </si>
  <si>
    <t>An update on SARS-CoV-2/COVID-19 with particular reference to its clinical pathology, pathogenesis, immunopathology and mitigation strategies</t>
  </si>
  <si>
    <t>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RNAaemia,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t>
  </si>
  <si>
    <t>https://www.sciencedirect.com/science/article/pii/S1477893920302349</t>
  </si>
  <si>
    <t>India, Nepal, Saudi Arabia, Colombia</t>
  </si>
  <si>
    <t>Dhama K, Patel SK, Pathak M, Yatoo MI, Tiwari R, Malik YS, Singh R, Sah R, Rabaan AA, Bonilla-Aldana DK, Rodriguez-Morales AJ.</t>
  </si>
  <si>
    <t>Travel Med Infect Dis</t>
  </si>
  <si>
    <t>10.1016/j.tmaid.2020.101755</t>
  </si>
  <si>
    <t>Pediatric coronavirus disease 2019 (COVID-19): An insight from west of Iran</t>
  </si>
  <si>
    <t>OBJECTIVE:To study the clinical, laboratory, and radiological characteristics of the pediatric patients infected with the new emerging 2019 coronavirus virus (SARS-CoV-2) in Hamadan and Sanandaj, west of Iran. METHODS:A descriptive study was conducted in Hamadan and Kurdistan province between March 1 to April 15, 2020. Medical records of the children diagnosed as probable or confirmed cases of COVID-19 disease were extracted and analyzed in this study. We followed the WHO Guideline for the case definition of the patients. RESULTS:Thirty patients admitted to the wards specified for COVID-19 diseases. Nineteen (63%) patients categorized as confirmed by Real-Time Reverse-Transcriptase Polymerase Chain Reaction (RT-PCR) and 11 (37%) patients as probable according to Computed Tomography (CT) findings of the chest. Sixteen (53.3%) cases were female, the youngest patient was one day old, and the oldest patient was 15 years old. 11 (36.7%) cases had a definite history of close contact. The most common symptoms were fever, cough, and dyspnea, and the most common sign was tachypnea. None of our patients presented with a runny nose. Lymphopenia and marked elevation of the C-reactive Protein observed in four (13.3%) and 12 (40%) cases, respectively. There were 10 (33.3%) cases with normal chest X-rays. Ground-Glass Opacities (GGOs) were the most common CT findings (19, 73.1%). All but one of the patients discharged without sequala. An 11-yrs-old girl expired with a fulminant pneumonia. CONCLUSION:COVID-19 is not uncommon in children and could have different presentations. Concomitant use of RT-PCR and chest CT scans in symptomatic cases recommended as a modality of choice to diagnose the disease. Routine laboratory tests, like many other viral infections, may not show significant or specific changes. The superimposed bacterial infection seems not the determinant of clinical outcomes as most patients had a negative evaluation by specific laboratory tests for bacterial infections; got improved dramatically with a short or no antibiotic therapy.</t>
  </si>
  <si>
    <t>https://europepmc.org/article/pmc/pmc7251275</t>
  </si>
  <si>
    <t>Soltani J, Sedighi I, Shalchi Z, Sami G, Moradveisi B, Nahidi S.</t>
  </si>
  <si>
    <t>10.14744/nci.2020.90277</t>
  </si>
  <si>
    <t>Survey of WU and KI polyomaviruses, coronaviruses, respiratory syncytial virus and parechovirus in children under 5 years of age in Tehran, Iran</t>
  </si>
  <si>
    <t>Severe acute respiratory infections (SARI) remain an important cause for childhood morbidity worldwide. We designed a research with the objective of finding the frequency of respiratory viruses, particularly WU and KI polyomaviruses (WUPyV &amp; KIPyV), human coronaviruses (HCoVs), human respiratory syncytial virus (HRSV) and human parechovirus (HPeV) in hospitalized children who were influenza negative.
Materials and Methods:
Throat swabs were collected from children younger than 5 years who have been hospitalized for SARI and screened for WUPyV, KIPyV, HCoVs, HRSV and HPeV using Real time PCR.
Results:
A viral pathogen was identified in 23 (11.16%) of 206 hospitalized children with SARI. The rate of virus detection was considerably greater in infants &lt;12 months (78.2%) than in older children (21.8%). The most frequently detected viruses were HCoVs with 7.76% of positive cases followed by KIPyV (2%) and WUPyV (1.5%). No HPeV and HRSV were detected in this study.
Conclusion:
This research shown respiratory viruses as causes of childhood acute respiratory infections, while as most of mentioned viruses usually causes mild respiratory diseases, their frequency might be higher in outpatient children. Meanwhile as HRSV is really sensitive to inactivation due to environmental situations and its genome maybe degraded, then for future studies, we need to use fresh samples for HRSV detection. These findings addressed a need for more studies on viral respiratory tract infections to help public health.</t>
  </si>
  <si>
    <t>April 2020</t>
  </si>
  <si>
    <t>https://www.ncbi.nlm.nih.gov/pmc/articles/PMC7244825/</t>
  </si>
  <si>
    <t>Aghamirmohammadali FS, Sadeghi K, Shafiei-Jandaghi NZ, Khoban Z, Mokhtari-Azad T, Yavarian J.</t>
  </si>
  <si>
    <t>Iran J Microbiol</t>
  </si>
  <si>
    <t>23 of 206 children with severe acute respiratory infections had a viral pathogen; not SARS-CoV-2</t>
  </si>
  <si>
    <t>Explaining the experience of prenatal care and investigating the association between psychological factors with self-care in pregnant women during COVID-19 pandemic: a mixed method study protocol</t>
  </si>
  <si>
    <t>Background: Coronavirus disease 2019 (COVID-19) is a novel global public health emergency. Prenatal care (PNC) providing institutes should identify the needs and demands of pregnant women by optimizing the means of PNC services during the COVID-19 pandemic. The present study aims to: a) explain prenatal care experiences; b) assess the factors affecting self-care, and c) present a prenatal care guideline and Strategies to improve the PNC.
Methods: This mixed-methods study with a sequential explanatory design consists of three phases. The first phase is a qualitative study exploring the prenatal care experiences among pregnant women. In this phase, the subjects will be selected through purposive sampling; moreover, in-depth individual interviewing will be used for data collection. Finally, the conventional content analysis approach will be employed for data analysis. The second phase is quantitative and will be used as a cross-sectional approach for assessing the association between psychological factors of self-care. In this regard, a multistage cluster sampling method will be used to select 215 subjects who will be visited in health care centers of Tabriz, Iran. The third phase will be focusing on developing a prenatal care guideline and Strategies, using the qualitative and quantitative results of the previous phases, a review of the related literature, and the nominal group technique will be performed among experts.
Discussion: The present research is the first study to investigate the prenatal care experiences and factors influencing self-care among pregnant women during COVID-19 pandemic. For the purposes of the study, a mixed-methods approach will be used which aims to develop strategies for improving health care services. It is hoped that the strategy proposed in the current study could lead to improvements in this regard.</t>
  </si>
  <si>
    <t>https://pubmed.ncbi.nlm.nih.gov/32552735/</t>
  </si>
  <si>
    <t>Masjoudi M, Aslani A, Khazaeian S, Fathnezhad-Kazemi A.</t>
  </si>
  <si>
    <t>Reprod Health</t>
  </si>
  <si>
    <t>10.1186/s12978-020-00949-0</t>
  </si>
  <si>
    <t>Fatal Covid-19 in a Malnourished Child with Megaloblastic Anemia</t>
  </si>
  <si>
    <t>https://www.ncbi.nlm.nih.gov/pmc/articles/PMC7297666/</t>
  </si>
  <si>
    <t>Kulkarni RK, Kinikar AA, Jadhav T.</t>
  </si>
  <si>
    <t>10.1007/s12098-020-03408-7</t>
  </si>
  <si>
    <t>Atypical and novel presentations of Coronavirus Disease 2019: a case series of three children</t>
  </si>
  <si>
    <t>Typical presentations of Coronavirus Disease 2019 (COVID19) including respiratory symptoms (cough, respiratory distress and hypoxia), fever and dyspnea are considered main symptoms in adults, but atypical presentation children could be a diagnostic challenge We report three children whose initial presentation was gastrointestinal, and in whom COVID‐19 infection was found, concluding that cases of acute appendicitis, mesenteric adenitis and flank tenderness may mask and infection with this virus, which should therefore be investigated.</t>
  </si>
  <si>
    <t>https://www.tandfonline.com/doi/full/10.1080/09674845.2020.1785102?scroll=top&amp;needAccess=true</t>
  </si>
  <si>
    <t>Ekbatani MS, Hassani SA, Tahernia L, Yaghmaei B, Mahmoudi S, Navaeian A, Rostamyan M, Zamani F, Mamishi S.</t>
  </si>
  <si>
    <t>Br J Biomed Sci</t>
  </si>
  <si>
    <t>A 6 months old infant with fever, dyspnea and poor feeding, diagnosed with COVID-19</t>
  </si>
  <si>
    <t>https://www.sciencedirect.com/science/article/pii/S1477893920302799?via%3Dihub</t>
  </si>
  <si>
    <t>Jafari R, Cegolon L, Torkaman M, Kashaki M, Dehghanpoor F, Cheraghalipoor F, Javanbakht M.</t>
  </si>
  <si>
    <t>10.1016/j.tmaid.2020.101789</t>
  </si>
  <si>
    <t>Maternal death due to COVID-19</t>
  </si>
  <si>
    <t>Background: Despite 2.5 million infections and 169,000 deaths worldwide (as of April 20, 2020), no maternal deaths and only a few pregnant women afflicted with severe respiratory morbidity have been reported to be related to COVID-19 disease. Given the disproportionate burden of severe and fatal respiratory disease previously documented among pregnant women following other coronavirus-related outbreaks (SARS-CoV in 2003 and MERS-CoV in 2012) and influenza pandemics over the last century, the absence of reported maternal morbidity and mortality with COVID-19 disease is unexpected. Objective: To describe maternal and perinatal outcomes and death in a case series of pregnant women with COVID-19 disease. Study Design: We describe here a multiinstitution adjudicated case series from Iran that includes 9 pregnant women diagnosed with severe COVID-19 disease in their second or third trimester. All 9 pregnant women received a diagnosis of SARS-CoV-2 infection by reverse transcription polymerase chain reaction nucleic acid testing. Outcomes of these women were compared with their familial/household members with contact to the affected patient on or after their symptom onset. All data were reported at death or after a minimum of 14 days from date of admission with COVID-19 disease. Results: Among 9 pregnant women with severe COVID-19 disease, at the time of reporting, 7 of 9 died, 1 of 9 remains critically ill and ventilator dependent, and 1 of 9 recovered after prolonged hospitalization. We obtained self-verified familial/household cohort data in all 9 cases, and in each and every instance, maternal outcomes were more severe compared with outcomes of other high- and low-risk familial/household members (n=33 members for comparison). Conclusion: We report herein maternal deaths owing to COVID-19 disease. Until rigorously collected surveillance data emerge, it is prudent to be aware of the potential for maternal death among pregnant women diagnosed as having COVID-19 disease in their second or third trimester.</t>
  </si>
  <si>
    <t>https://www.ncbi.nlm.nih.gov/pmc/articles/PMC7187838/</t>
  </si>
  <si>
    <t>Hantoushzadeh, S., Shamshirsaz, A. A., Aleyasin, A., Seferovic, M. D., Aski, S. K., Arian, S. E., Pooransari, P., Ghotbizadeh, F., Aalipour, S., Soleimani, Z., Naemi, M., Molaei, B., Ahangari, R., Salehi, M., Oskoei, A. D., Pirozan, P., Darkhaneh, R. F., Laki, M. G., Farani, A. K., Atrak, S., … Aagaard, K.</t>
  </si>
  <si>
    <t>American Journal of Obstetrics and Gynecology (2020). Date of Publication: 2020</t>
  </si>
  <si>
    <t>9 severely ill pregnant patients</t>
  </si>
  <si>
    <t>Ovarian vein thrombosis after coronavirus disease (COVID-19) infection in a pregnant woman: case report</t>
  </si>
  <si>
    <t>Corona virus outbreak started in December 2019, and the disease has been defned by the World Health Organization as
a public health emergency. Coronavirus is a source of deep venous thrombosis (DVT) due to complications such as overcoagulation, blood stasis, and endothelial damage. In this study, we report a 26-year-old pregnant woman with coronavirus
who was hospitalized with a right ovarian vein thrombosis at Besat Hospital in Sanandaj. Risk classifcation for deep vein
thrombosis (DVT) disease is of crucial importance for the forecast of coronavirus.</t>
  </si>
  <si>
    <t>https://link.springer.com/content/pdf/10.1007/s11239-020-02177-6.pdf</t>
  </si>
  <si>
    <t>Mohammadi S, Abouzaripour M, Hesam Shariati N, Hesam Shariati MB.</t>
  </si>
  <si>
    <t>J Thromb Thrombolysis</t>
  </si>
  <si>
    <t>10.1007/s11239-020-02177-6</t>
  </si>
  <si>
    <t>Ensuring Exclusive Human Milk Diet for All Babies in COVID-19 Times</t>
  </si>
  <si>
    <t>The coronavirus disease (COVID-19) pandemic has ramifications for the delivery of newborn nutrition and care services. World Health Organization recommends continuation of breastfeeding in these difficult times, with due precautions. If direct breastfeeding is not possible, milk expression should be explored. Pasteurized donor human milk from milk banks may be fed if mother's own milk is not available. To universalize access to human milk, the Indian government has proposed the establishment of comprehensive lactation management centers/milk banks, lactation management units, and lactation support units at all levels of the public health system. Due to COVID-19, these centers are encountering additional challenges cutting across interventions of rooming in, breastfeeding, milk expression, and provision of donor milk and kangaroo mother care. We discuss issues faced and alleviation measures taken by these centres in relation to provision of an exclusive human milk diet for infants during the pandemic.</t>
  </si>
  <si>
    <t>https://indianpediatrics.net/COVID29.03.2020/SA-00191.pdf</t>
  </si>
  <si>
    <t>Sachdeva RC, Jain S, Mukherjee S, Singh J.</t>
  </si>
  <si>
    <t>Clinical and radiological characteristics of pediatric patients with COVID-19: focus on imaging findings</t>
  </si>
  <si>
    <t>Purpose
CT imaging has been a detrimental tool in the diagnosis of COVID-19, but it has not been studied thoroughly in pediatric patients and its role in diagnosing COVID-19.
Methods
27 pediatric patients with COVID-19 pneumonia were included. CT examination and molecular assay tests were performed from all participants. A standard checklist was utilized to extract information, and two radiologists separately reviewed the CT images.
Results
The mean age of patients was 4.7 ± 4.16 (mean ± SD) years. Seventeen patients were female, and ten were male. The most common imaging finding was ground-glass opacities followed by consolidations. Seven patients had a single area of involvement, five patients had multiple areas of involvement, and four patients had diffuse involvement. The sensitivity of CT imaging in diagnosing infections was 66.67%. Also, some uncommon imaging findings were seen, such as a tree-in-bud and lung collapse.
Conclusion
CT imaging shows less involvement in pediatric compared to adult patients, due to pediatric patients having a milder form of the disease. CT imaging also has a lower sensitivity in detecting abnormal lungs compared to adult patients. The most common imaging findings are ground-glass opacities and consolidations, but other non-common imaging findings also exist.</t>
  </si>
  <si>
    <t>https://www.ncbi.nlm.nih.gov/pmc/articles/PMC7293432/</t>
  </si>
  <si>
    <t>Mohammadi A, Mohebbi I, Khademvatani K, Pirnejad H, Mirza-Aghazadeh J, Gharebaghi N, Abbasian Ardakani A, Mirza-Aghazadeh-Attari M.</t>
  </si>
  <si>
    <t>Jpn J Radiol</t>
  </si>
  <si>
    <t>10.1007/s11604-020-01003-6</t>
  </si>
  <si>
    <t>27 pediatric pts (mean age: 4.16 +/- 4.2 yrs.)</t>
  </si>
  <si>
    <t>India's COVID-19 Testing Strategy: Why Pediatric Hospitals Need to Focus More on ILI than SARI?</t>
  </si>
  <si>
    <t>https://www.ncbi.nlm.nih.gov/pmc/articles/PMC7282887/</t>
  </si>
  <si>
    <t>Dash N, Awasthi PR, Nallasamy K.</t>
  </si>
  <si>
    <t>10.1007/s12098-020-03373-1</t>
  </si>
  <si>
    <t>104/5911 pediatric patients positive for COVID-19</t>
  </si>
  <si>
    <t>Risks to Bangladeshi children and young people during covid-19 outbreak</t>
  </si>
  <si>
    <t>Dear Editor
We read with interest the Editorial by Peter Green about the risks to children and young people in the UK during the COVID-19 pandemic [1]. The article is published around the same time when there is an increasing confirmed case of COVID-19 in children and young people in Bangladesh. The first three patients were reported on March 08, 2020, and as of May 05, 2020, there were 10,929 confirmed cases of COVID-19, including 183 deaths [2]. Of all COVID-19 cases, approximately 3%, 8%, and 26% were aged under 10 years, 11-20 years and 21-30 years, respectively [2]. Apart from the risk of being exposed to the infection, these children and young people are at higher risk of adverse health outcomes including obesity, neglect and abuse by parents, and thus more prone to increased mental health and chronic health issues such as obesity.
To prevent the rapid outbreak of the pandemic, the Government of Bangladesh first decided to close all educational institutions on March 16, and all other economic sectors (except some emergency services) on March 26, with strict enforcement to stay at home [3]. The present situation amid COVID-19 has led the children and young people into a sedentary lifestyle, idleness, and physical inactivity which may increase the incidence of obesity, and other chronic diseases such as diabetes mellitus, cardiovascular diseases, and some types of cancers [4]. The lack of social contact, loss of income of parents, continuous media coverage, and anxiety of uncertainty related to COVID-19 pandemic may have adverse psychological effectsleading to post-traumatic stress disorder (PTSD) [5-6]. Family violence can also rise during restrictions because of an economic crisis which will increase the risk of child abuse [5]. They can also be highly addicted to social media, pornography websites, and video games; and long-term closure of educational institutes may adversely affect their learning. The Government of Bangladesh has adopted to telecast educational programs for primary and high school students through Television, which is appreciated. However, this might lead to extra pressure on students from low-income families who do not own a medium to connect to those programs.
Socioeconomically disadvantaged people are at a higher risk for poor physical and mental health in Bangladesh. About 9.2% of people in Bangladesh live in extreme poverty (daily income below $1.90) [7]. The economic shutdown due to COVID-19 pandemic threatens millions of people. The prevalence of undernutrition among Bangladeshi children is relatively higher compared to other developing countries [8], which can rise due to the food crisis. The children of extremely low-income families often involve in the diverse workforce like the construction sector, agriculture, garment industry, waste-picking, transportation, among others for a little amount of money. Child labour is common in both rural and urban areas in Bangladesh, with almost 1.2 million children aged between 5 and 14 engaged in the workforce [9]. These child labourers cannot earn to support their family.
Moreover, many children in Bangladesh are homeless and live on the street and in rail stations, making them more vulnerable to infection. However, the child labourer and street children are already abused as well as neglected, and COVID-19 might have a severe impact on their daily life, physical and mental health. Furthermore, the youth unemployment rate in Bangladesh was 12% in 2018 [10]. Also, many young people will lose their job due to COVID-19. The unemployed young people are also at higher risk for engaging in different crimes, drug addiction and mental disorders.
Children and young people in Bangladeshi are concerned about adverse emotional and physical outcome due to COVID-19. Community-based programs and strategies are needed to reduce the risk of adverse outcome among them, especially in those who live with poverty, engage in the labour force and are currently unemployed.</t>
  </si>
  <si>
    <t>https://www.bmj.com/content/369/bmj.m1669/rr-2</t>
  </si>
  <si>
    <t>Rahman MS, Lassi ZS, Shariful Islam SM.</t>
  </si>
  <si>
    <t>BMJ</t>
  </si>
  <si>
    <t>10.1136/bmj.m2299</t>
  </si>
  <si>
    <t>Child Health and Delivery of Care During the COVID-19 Pandemic and Beyond</t>
  </si>
  <si>
    <t xml:space="preserve">The COVID-19 pandemic shows no signs of abating. Although pediatric cases are fewer and milder [1, 2], pediatric health care services are severely affected in the country. Professors Lodha and Kabra rightly pointed out that restarting these services is necessary [3]. Several additional issues merit consideration, both with respect to COVID, as well as other child health needs affected by COVID. Unfortunately, there are no ready answers to some of the questions raised here, but collective thinking may find effective solutions.
</t>
  </si>
  <si>
    <t>https://www.ncbi.nlm.nih.gov/pmc/articles/PMC7281691/</t>
  </si>
  <si>
    <t>Mathew JL.</t>
  </si>
  <si>
    <t>10.1007/s12098-020-03380-2</t>
  </si>
  <si>
    <t>Debate: COVID-19 and children in India</t>
  </si>
  <si>
    <t>The COVID-19 pandemic impact on children is a growing concern. The United Nations and its agencies (the World Health Organization and UNICEF), Indian Association For Child and Adolescent Mental Health and National Institute of Mental Health and Neuroscience in India warn about the broader impacts on children and call for urgent action to support the world's children amidst the pandemic which may have lasting consequences. The COVID-19 pandemic and unprecedented control measures to prevent its spread have disrupted nearly every aspect of children's lives - their health, development, learning, behaviour and their families' economic security, including protection from violence and abuse. Given this background, there is an urgent need for action through screening to minimize the mental health issues of children in India who constitute a substantial proportion of the population.</t>
  </si>
  <si>
    <t>https://pubmed.ncbi.nlm.nih.gov/32599669/</t>
  </si>
  <si>
    <t>Kumar A, Nayar KR, Bhat LD.</t>
  </si>
  <si>
    <t>10.1111/camh.12398</t>
  </si>
  <si>
    <t>Neonatal COVID-19 Infection Management</t>
  </si>
  <si>
    <t>Coronavirus disease 19 (COVID-19) infection pandemic has affected remarkable morbidity and mortality in a very short span of time. The overall disease profile and epidemiology is yet evolving but it seems to be highly infectious. Perinatal coronavirus infection is altogether a different perspective which has to be taken care of in a different way.</t>
  </si>
  <si>
    <t>6/13/2020</t>
  </si>
  <si>
    <t xml:space="preserve">Not available </t>
  </si>
  <si>
    <t>https://journals.sagepub.com/doi/10.1177/0973217920928638</t>
  </si>
  <si>
    <t>Singh A., Naranje K.M., Gupta G., Bajpai S., Verma A., Jaiswal R., Pandey A., Roy A., Kaur H., Gautam A., Dwivedi M., Gupta A., Birthare A.</t>
  </si>
  <si>
    <t>Journal of Neonatology (2020). Date of Publication: 2020</t>
  </si>
  <si>
    <t>10.1177/0973217920928638</t>
  </si>
  <si>
    <t xml:space="preserve">An algorithmic approach to diagnosis and treatment of coronavirus disease 2019 (COVID-19) in children: Iranian expert’s consensus statement	</t>
  </si>
  <si>
    <t>After the outbreak of 2019 novel corona virus infection in China, we have the outbreak of disease in Iran and until March 05, 2020have been reported a total number of confirmed cases more than 3500 and approximately 3.3%  deaths. The corona virus disease 2019(COVID-19) infection as a newly emerging disease in East Asia has caused a great challenge in managing the patients and controllingthe disease especially in children.  This algorithm is based on the standard diagnosis and treatment strategies for pediatric viralinfections and available strategies to prevention of COVID-19 infection. It is hoped that with international co-operation, this globaldilemma will end with the least burden of disease. Due to the lack of scientific evidences in children, this algorithm is essential fordecision making.</t>
  </si>
  <si>
    <t>3/12/2020</t>
  </si>
  <si>
    <t>https://www.researchgate.net/publication/339885904_An_Algorithmic_Approach_to_Diagnosis_and_Treatment_of_Coronavirus_Disease_2019_COVID-19_in_Children_Iranian_Expert's_Consensus_Statement</t>
  </si>
  <si>
    <t>Karimi A., Tabatabaei S.R., Rajabnejad M., Pourmoghaddas Z., Rahimi H., Armin S., Ghanaie R.M., Kadivar M.R., Fahimzad S.A., Sedighi I., Mirrahimi B., Dashti A.S., Bilan N., Oskouyi S.A., Barekati H., Khalili M.</t>
  </si>
  <si>
    <t>Archives of Pediatric Infectious Diseases (2020) 8:2 Article Number: e102400. Date of Publication: 1 Apr 2020</t>
  </si>
  <si>
    <t>see key figures/tables for image of algorithm tree</t>
  </si>
  <si>
    <t>Intussusception in an infant as a manifestation of COVID-19</t>
  </si>
  <si>
    <t>Gastrointestinal manifestations of COVID-19 are rare and have primarily been limited to diarrhea or vomiting. Intussusception is the most common cause of bowel obstruction in infants, with up to 30% of pediatric intussusception cases having a preceding viral illness. We present the rare case of intussusception in a SARS-CoV-2 positive infant. This is the first documented case of survival in a SARS-CoV-2 positive patient presenting with intussusception as the primary manifestation. As our knowledge of this disease evolves, surgeons need to remain suspicious for possible gastrointestinal manifestations of COVID-19.</t>
  </si>
  <si>
    <t>https://www.ncbi.nlm.nih.gov/pmc/articles/PMC7305758/</t>
  </si>
  <si>
    <t>Moazzam Z., Salim A., Ashraf A., Jehan F., Arshad M.</t>
  </si>
  <si>
    <t>Journal of Pediatric Surgery Case Reports (2020) 59 Article Number: 101533. Date of Publication: 1 Aug 2020</t>
  </si>
  <si>
    <t>10.1016/j.epsc.2020.101533</t>
  </si>
  <si>
    <t>Hyperinflammatory shock related to COVID-19 in a patient presenting with multisystem inflammatory syndrome in children: First case from Iran</t>
  </si>
  <si>
    <t>https://www.ncbi.nlm.nih.gov/pmc/articles/PMC7361532/</t>
  </si>
  <si>
    <t>Bahrami A, Vafapour M, Moazzami B, Rezaei N.</t>
  </si>
  <si>
    <t>10.1111/jpc.15048</t>
  </si>
  <si>
    <t>Handling children in COVID wards: A narrative experience and suggestions for providing psychological support</t>
  </si>
  <si>
    <t>https://www.ncbi.nlm.nih.gov/pmc/articles/PMC7293452/</t>
  </si>
  <si>
    <t>Sahoo S., Mehra A., Suri V., Malhotra P., Yaddanapudi N., Puri G.D., Grover S.</t>
  </si>
  <si>
    <t>Asian Journal of Psychiatry (2020) 53 Article Number: 102207. Date of Publication: 1 Oct 2020</t>
  </si>
  <si>
    <t>10.1016/j.ajp.2020.102207</t>
  </si>
  <si>
    <t xml:space="preserve">1 child under 5 years </t>
  </si>
  <si>
    <t>Maternal mental health in Nepal and its prioritization during COVID-19 pandemic: Missing the obvious</t>
  </si>
  <si>
    <t>https://www.ncbi.nlm.nih.gov/pmc/articles/PMC7334639/</t>
  </si>
  <si>
    <t>Nepal</t>
  </si>
  <si>
    <t>Aryal S, Pant SB.</t>
  </si>
  <si>
    <t>Asian J Psychiatr</t>
  </si>
  <si>
    <t>10.1016/j.ajp.2020.102281</t>
  </si>
  <si>
    <t>COVID-19 outbreak and decreased hospitalisation of pregnant women in labour</t>
  </si>
  <si>
    <t>https://www.thelancet.com/pdfs/journals/langlo/PIIS2214-109X(20)30319-3.pdf</t>
  </si>
  <si>
    <t>Kumari V, Mehta K, Choudhary R.</t>
  </si>
  <si>
    <t>Lancet Glob Health</t>
  </si>
  <si>
    <t>10.1016/S2214-109X(20)30319-3</t>
  </si>
  <si>
    <t>2 time periods and four hospitals</t>
  </si>
  <si>
    <t>Management of Pregnant Women in Times of Covid-19: A Review of Current Literature</t>
  </si>
  <si>
    <t>COVID-19 is a Public Health Emergency of International Concern. Its impact on pregnant women is not yet clear owing to limited data and the knowledge is evolving in several aspects. Based on the available evidences, various clinical guidelines for management of COVID-19 have been formulated. This article intends to compile and summarise guidelines from esteemed organisations, along with their implication in the Indian scenario, and offers an easy tool for clinicians managing pregnant women in times of COVID-19.</t>
  </si>
  <si>
    <t>https://www.ncbi.nlm.nih.gov/pmc/articles/PMC7340760/</t>
  </si>
  <si>
    <t>Khoiwal K., Kapur D., Gaurav A., Chaturvedi J.</t>
  </si>
  <si>
    <t>Journal of Obstetrics and Gynecology of India (2020). Date of Publication: 2020</t>
  </si>
  <si>
    <t>10.1007/s13224-020-01342-4</t>
  </si>
  <si>
    <t>Impact of the Coronavirus Infection in Pregnancy: A Preliminary Study of 141 Patients</t>
  </si>
  <si>
    <t>Background
The novel coronavirus disease (COVID-19) is the most challenging health crisis that we are facing today. Against the backdrop of this pandemic, it becomes imperative to study the effects of this infection on pregnancy and its outcome. Hence, the present study was undertaken to evaluate the effects of COVID-19 infection on the maternal morbidity and mortality, the course of labour as well as the neonatal outcome.
Materials and Methods
A total of 977 pregnant women were included in the study, from 1st April to 15th May 2020 at a tertiary care hospital. There were 141 women who tested COVID positive and remaining 836 patients were included in the COVID negative group. Findings were compared in both the groups.
Results
The incidence of COVID positive pregnant women was found to be 14.43%. More patients delivered by LSCS in the COVID positive and the COVID negative group (50%) as compared to COVID negative group (47%), (p &gt; 0.05). Low APGAR score (0-3) was observed in 2(1.52%) neonates of COVID positive mothers and in 15 (1.91%) neonates of COVID negative mothers. Overall most of the babies were healthy. Out of all babies tested, 3 were detected positive initially which were retested on day 5 and were found to be negative.
Conclusion
There is no significant effect of COVID infection on maternal and foetal outcome in pregnancy and there is no evidence of vertical transmission of the COVID-19 infection but long-term follow-up of these babies is recommended.</t>
  </si>
  <si>
    <t>https://link.springer.com/article/10.1007/s13224-020-01335-3</t>
  </si>
  <si>
    <t>Nayak A.H., Kapote D.S., Fonseca M., Chavan N., Mayekar R., Sarmalkar M., Bawa A.</t>
  </si>
  <si>
    <t>10.1007/s13224-020-01335-3</t>
  </si>
  <si>
    <t>977 pregnant women</t>
  </si>
  <si>
    <t>Challenges to delivering pediatric surgery services in the midst of COVID 19 crisis: experience from a tertiary care hospital of Pakistan</t>
  </si>
  <si>
    <t>Covid-19 pandemic has significantly challenged the healthcare delivery across the world. Surgery departments across the country responded to this challenge by halting all non-emergency procedures. This delay in diagnosis and management of surgical disease could result in significant mortality and morbidity among the most vulnerable population-the children. In this manuscript, we discuss the measures adopted as well as the challenges faced by the pediatric surgery department at Aga Khan University Hospital, Karachi (AKUH), Pakistan, which is a private, not-for-profit entity and providing optimum surgical care to the patients. We also underscore the need for global strategies for tackling such crisis.</t>
  </si>
  <si>
    <t>https://link.springer.com/article/10.1007/s00383-020-04721-0</t>
  </si>
  <si>
    <t>Qazi SH, Saleem A, Pirzada AN, Hamid LR, Dogar SA, Das JK.</t>
  </si>
  <si>
    <t>Pediatr Surg Int</t>
  </si>
  <si>
    <t>10.1007/s00383-020-04721-0</t>
  </si>
  <si>
    <t>More reliability of suspicious symptoms plus chest CT-scan than RT_PCR test for the diagnosis of COVID-19 in an 18-days-old neonate</t>
  </si>
  <si>
    <t>The present study investigated an 18-days-old neonate who was referred to the hospital with suspected respiratory symptoms of COVID-19. Results of CT-Scan and blood tests were highly suspicious, but result of the first RT-PCR test was negative on March 1. The second RT-PCR test reported positive on March 12. The neonate's medical history indicated no close contact except with family members and hospital treatment staffs, but the RT-PCR test results of all family members were also negative.</t>
  </si>
  <si>
    <t>https://www.sciencedirect.com/science/article/pii/S2214250920302134?via%3Dihub</t>
  </si>
  <si>
    <t>Mahdavi S, Kheirieh A, Daliri S, Kalantar MH, Valikhani M, Khosravi A, Enayatrad M, Emamian MH, Chaman R, Rohani-Rasaf M.</t>
  </si>
  <si>
    <t>IDCases</t>
  </si>
  <si>
    <t>10.1016/j.idcr.2020.e00905</t>
  </si>
  <si>
    <t>Foreseeing a worsening of pediatric malnutrition following SARS-CoV-2 in low and middle-income countries such as Pakistan</t>
  </si>
  <si>
    <t>https://www.ncbi.nlm.nih.gov/pmc/articles/PMC7368840/</t>
  </si>
  <si>
    <t>Sajid MI, Tariq J, Waheed AA, Dur-E-Najaf, Balouch SS, Abaidullah S.</t>
  </si>
  <si>
    <t>J Pediatr Nurs</t>
  </si>
  <si>
    <t>10.1016/j.pedn.2020.06.016</t>
  </si>
  <si>
    <t>Challenges for pediatric hematology oncology in Pakistan during coronavirus pandemic</t>
  </si>
  <si>
    <t>https://pubmed.ncbi.nlm.nih.gov/32710696/</t>
  </si>
  <si>
    <t>Rahat Ul-Ain, Faizan M.</t>
  </si>
  <si>
    <t>10.1002/pbc.28600</t>
  </si>
  <si>
    <t xml:space="preserve">53 pediatric hematologists‐oncologists across the country responded </t>
  </si>
  <si>
    <t>COVID-19 in Different Age Groups of Children: Initial Impression from Integrated Disease Surveillance Programme (IDSP) under National Centre for Disease Control (NCDC)</t>
  </si>
  <si>
    <t>https://www.ncbi.nlm.nih.gov/pmc/articles/PMC7376071/</t>
  </si>
  <si>
    <t>Kulkarni SV, Chauhan H.</t>
  </si>
  <si>
    <t>10.1007/s12098-020-03457-y</t>
  </si>
  <si>
    <t>Telemedicine for Women’s Health During COVID-19 Pandemic in India: A Short Commentary and Important Practice Points for Obstetricians and Gynaecologists</t>
  </si>
  <si>
    <t>Background/purpose of study
In view of restrictions on patients because of COVID-19 pandemic, face-to-face consultations are difficult. This short commentary tells us about the feasibility of telemedicine in this scenario in obstetrics and gynaecology.
Methods
The database from our teleconsultation application (Apollo 247 and Askapollo) was analysed to assess feasibility of telemedicine and to design a triage pathway to reduce hospital visits for non-emergency situations and also to identify emergency cases without delay during this lockdown phase. Existing guidelines by Ministry of Health and Family Welfare (MOHFW), Government of India, were accessed.
Results
This was a single-doctor experience of 375 consultations done over 65 days. We also designed a triage pathway for obstetrics and gynaecology cases, and we discussed general practice for obstetricians and gynaecologists with its utility and limitations.
Conclusion
Telemedicine has provided us the opportunity to manage women health problems and pregnancy concerns during this pandemic of COVID-19, except a few instances where face-to-face consultation or hospital visit is must. If we implement the triage pathway, we can minimize the risk of exposure for both patients and healthcare teams during COVID-19 pandemic.</t>
  </si>
  <si>
    <t>https://www.ncbi.nlm.nih.gov/pmc/articles/PMC7364737/</t>
  </si>
  <si>
    <t>Bindra V.</t>
  </si>
  <si>
    <t>10.1007/s13224-020-01346-0</t>
  </si>
  <si>
    <t xml:space="preserve"> 375 consultations</t>
  </si>
  <si>
    <t>Coping with COVID Crisis</t>
  </si>
  <si>
    <t>Emergence of the deadly corona virus infection took place in Wuhan in China in December last year. It soon spread to all countries and became a pandemic. India’s first case of COVID 19 was confirmed in Kerala’s Thrissur district on 30 January 2020. Ever since, our lives have changed and we are facing numerous difficulties. This editorial will take you through these difficulties faced by us at practice and in life in general. It presents a brief account of the impact of COVID 19 on functioning of this journal. We have compiled quality articles on COVID in a special section of this issue. This editorial also presents the highlights of these articles along with editorial comments. It contains lessons learned from original research on 141 covid positive pregnant women. It also covers issues faced by obstetricians like taking informed consent, lactation management, and safety of computed tomography imaging in pregnancy and newly introduced rapid testing strategies. It delves into the most sensitive issue of mental health of health care workers, economic crisis and takes a look at the way forward. We sincerely hope that this editorial is useful to our readers in their practice to cope up with this unforeseen crisis situation.</t>
  </si>
  <si>
    <t>https://link.springer.com/article/10.1007/s13224-020-01358-w</t>
  </si>
  <si>
    <t>Khadilkar S.</t>
  </si>
  <si>
    <t>10.1007/s13224-020-01358-w</t>
  </si>
  <si>
    <t>ADRS due to COVID-19 in midterm pregnancy: successful management with plasma transfusion and corticosteroids</t>
  </si>
  <si>
    <t>Background: Management of acute respiratory distress syndrome (ARDS) in pregnant women infected with new severe acute respiratory syndrome Corona virus 2 (SARS-CoV2) is a challenging clinical task.
Case: A 30- year-old woman (gravid 3, parity 2) presented at her 21 and 2/7 weeks gestation (pre pregnancy BMI: 36.1 kg/m2), with ARDS caused by SARS-CoV2 infection. She received lopinavir/ritonavir and azithromycin as well as early methyl prednisolone therapy. Given the persistent hypoxemia despite oxygen therapy via non rebreather face mask (FiO2:80%), convalescent plasma transfusion was administered that led to a mild clinical improvement as well as decrease in inflammatory markers. Growth of her fetus assessed by obstetric sonography was normal during hospital stay.
Conclusion: Judicious corticosteroid therapy along with convalescent plasma transfusion to suppress viremia and cytokine storm can lead to favorable outcome in the pregnant women with ARDS caused by SARS-CoV2 infection without superimposed bacterial infection.
Keywords: Pregnancy; SARS-CoV2; acute respiratory distress syndrome; convalescent plasma transfusion; corticosteroid.</t>
  </si>
  <si>
    <t>https://www.tandfonline.com/doi/full/10.1080/14767058.2020.1797669</t>
  </si>
  <si>
    <t>Soleimani Z, Soleimani A.</t>
  </si>
  <si>
    <t>10.1080/14767058.2020.1797669</t>
  </si>
  <si>
    <t>COVID-19 and the need for child and adolescent telepsychiatry services, a case report</t>
  </si>
  <si>
    <t>https://www.ncbi.nlm.nih.gov/pmc/articles/PMC7365103/</t>
  </si>
  <si>
    <t>Patra S, Patro BK.</t>
  </si>
  <si>
    <t>10.1016/j.ajp.2020.102298</t>
  </si>
  <si>
    <t>COVID-19 Virus in a 6-Day-Old Girl Neonate: A Case Report</t>
  </si>
  <si>
    <t>https://journals.sagepub.com/doi/10.1177/0009922820946010?url_ver=Z39.88-2003&amp;rfr_id=ori:rid:crossref.org&amp;rfr_dat=cr_pub%20%200pubmed</t>
  </si>
  <si>
    <t>Eghbalian F, Esfahani AM, Jenabi E.</t>
  </si>
  <si>
    <t>Clin Pediatr (Phila)</t>
  </si>
  <si>
    <t>10.1177/0009922820946010</t>
  </si>
  <si>
    <t>1 neonate</t>
  </si>
  <si>
    <t>Neonatal sars-cov-2 infection and congenital myocarditis: A case report and literature review</t>
  </si>
  <si>
    <t>Introduction: With the outbreak of coronavirus 2019 (SARS-COV-2), the prevention and control of SARS-COV-2 infection in pregnant women and the potential risk of vertical transmission has become a major concern.
Case Presentation: We report the case of a newborn in Iran with the manifestations of myocarditis at birth. The diagnosis of SARS-COV-2 infection was confirmed for the mother and the neonate by real-time reverse transcription polymerase chain reaction (rRT-PCR) using a pharyngeal specimen.
Conclusions: Based on our literature review, there is still insufficient evidence to determine the effect of SARS-COV-2 infection on the fetus. Given the possibility of cardiac injury in SARS-COV-2 disease and manifestation of congenital myocarditis in our case, maternal vertical transmission of SARS-COV-2 could be considered.</t>
  </si>
  <si>
    <t>https://sites.kowsarpub.com/apid/articles/103504.html</t>
  </si>
  <si>
    <t>Amiraskari R., Sayarifard E., Kharrazi H., Naserfar N., Sayarifard A.</t>
  </si>
  <si>
    <t>Archives of Pediatric Infectious Diseases (2020) 8:3 (1-7) Article Number: e103504. Date of Publication: 1 Jun 2020</t>
  </si>
  <si>
    <t>10.5812/pedinfect.103504</t>
  </si>
  <si>
    <t>High prevalence of SARS-CoV-2 and influenza A virus (H1N1) co-infection in dead patients in Northeastern Iran</t>
  </si>
  <si>
    <t>In the last months of 2019, an outbreak of fatal respiratory disease started in Wuhan, China, and quickly spread to other parts of the world. It named COVID‐19, and to date, thousands of cases of infection and death reported worldwide. The disease is associated with a wide range of symptoms that make it difficult to diagnose it accurately. The previous SARS pandemic in 2003, researchers found that the patients with fever, cough, or sore throat had a 5% influenza virus‐positive rate. This finding sparked in our minds that the wide range of symptoms and also relatively high prevalence of death in our patients may be due to the co‐infection with other viruses. Thus, we evaluate the co‐infection of SARS‐CoV‐2 with other respiratory viruses in dead patients in North Khorasan. We evaluated the presence of influenza A/B virus, Human metapneumovirus, bocavirus, adenovirus, respiratory syncytial virus, and parainfluenza viruses in 105 SARS‐CoV‐2 positive dead patients, using PCR and RT‐PCR tests. We found co‐infection with influenza virus in 22.3%, respiratory syncytial virus, and bocavirus in 9.7%, parainfluenza viruses in 3.9%, Human metapneumovirus in 2.9% and finally adenovirus in 1.9% of SARS‐CoV‐2 positive dead cases.
The highlights of our findings are a high prevalence of co‐infection with influenza A virus and the monopoly of co‐infection with Human metapneumovirus in children.</t>
  </si>
  <si>
    <t>https://onlinelibrary.wiley.com/doi/abs/10.1002/jmv.26364</t>
  </si>
  <si>
    <t>Hashemi SA, Safamanesh S, Zadeh-Moghaddam HG, Ghafouri M, Amir A.</t>
  </si>
  <si>
    <t>10.1002/jmv.26364</t>
  </si>
  <si>
    <t>Indoor air pollution (IAP) and pre-existing morbidities among under-5 children in India: are risk factors of coronavirus disease (COVID-19)?</t>
  </si>
  <si>
    <t>Globally, the Coronavirus disease (COVID-19) outbreak is linked with air pollution of both indoor and outdoor environments and co-morbidities conditions of human beings. To find out the risk factor zones associated with Coronavirus disease among under-five children using pre-existing morbidity conditions and indoor air pollution (IAP) environmental factors and also with current fatality and recovery rate of COVID-19 disease in India. Data was utilized from the 4th round of the National Family Health Survey (NFHS), 2015–16, and from the Ministry of Health and Family Welfare (MoHFW) on 18th May 2020. Mean, standard deviation, and Z-score statistical methods have been employed to find out the risk factor zones i.e. to execute the objective. Findings of this study are, the states and UTs which have more likely to very higher to higher risk factors or zones of Coronavirus disease (COVID-19) are Mizoram (1.4), Meghalaya (1.27), Uttarakhand (0.92), West Bengal (0.73), Uttar Pradesh (0.66), Jammu and Kashmir (0.44), Odisha (0.33), Madhya Pradesh (0.21), Jharkhand (0.20), Bihar (0.19), Maharashtra (0.16 risk score), compared to UTs like Assam (-0.12), Rajasthan (-0.13), Goa (-0.14), Manipur (-0.17), Chandigarh (-0.19), Haryana (-0.22), Delhi (-0.27) have moderate risk factors of COVID-19, and the states and UTs like Daman and Diu (-1.18), Sikkim (-0.98), Andaman and Nicobar Islands (-0.84), Kerala (-0.69), Dadra and Nagar Haveli (-0.68), Arunachal Pradesh ( 0.-53), Karnataka (-0.42), and Nagaland (-0.36) have very low-risk zones of COVID-19 deaths. From a research viewpoint, there is a prerequisite need for epidemiological studies to investigate the connection between indoor air pollution and pre-existing morbidity which are associated with COVID-19. Well-built public health measures, including rapidly searching in high focus areas and testing of COVID-19, should be performed in vulnerable areas of COVID-19.</t>
  </si>
  <si>
    <t>https://www.sciencedirect.com/science/article/pii/S026974912033966X?via%3Dihub</t>
  </si>
  <si>
    <t>Saha J, Chouhan P.</t>
  </si>
  <si>
    <t>Environ Pollut</t>
  </si>
  <si>
    <t>10.1016/j.envpol.2020.115250</t>
  </si>
  <si>
    <t>SARS-CoV-2 Causes Kawasaki like Disease in children; Cases reported in Pakistan</t>
  </si>
  <si>
    <t>https://onlinelibrary.wiley.com/doi/full/10.1002/jmv.26340</t>
  </si>
  <si>
    <t>Khan KS, Ullah I.</t>
  </si>
  <si>
    <t>10.1002/jmv.26340</t>
  </si>
  <si>
    <t>Epidemiological and Clinical Characteristics of COVID-19 in Indian Children in the Initial Phase of the Pandemic</t>
  </si>
  <si>
    <t>Objective: To assess the epidemiological and clinical characteristics of pediatric inpatients with COVID-19, early in the pandemic.
Methods: Clinical and laboratory profile and outcomes were studied for children (aged 1 month - 18 years) presenting between 1 April, 2020 and 20 May, 2020 with positive nasopharyngeal swab for SARS-CoV-2 by RT-PCR.
Results: 50 children (56% male) with median (IQR) age of 6 (2-12) years were included. Majority (56%) were from families belonging to Kuppuswamy upper lower socioeconomic class. 45 (90%) had positive household contact, and 33 (66%) had overcrowding at home. 29 (58%) children were asymptomatic while 20 (40%) had mild symptoms. Fever, cough, and sore throat were the most common symptoms. High C-reactive protein levels were seen in 15 (30%) children. There was no mortality.
Conclusion: The disease burden appears high in lower socio-economic group with majority having a positive household contact. Milder disease pattern in the pediatric age group is reiterated.</t>
  </si>
  <si>
    <t>https://pubmed.ncbi.nlm.nih.gov/32729850/</t>
  </si>
  <si>
    <t>Sarangi B, Reddy VS, Oswal JS, Malshe N, Patil A, Chakraborty M, Lalwani S.</t>
  </si>
  <si>
    <t>50 children with median (IQR) age of 6 (2-12) years</t>
  </si>
  <si>
    <t>Early-onset symptomatic neonatal COVID-19 infection with high probability of vertical transmission</t>
  </si>
  <si>
    <t>Background: There are few reports of COVID-19 in neonates and most are suspected to be due to postnatal transmission. Vertical transmission has been proven in only a couple of cases so far.
Methods: We describe early-onset, severe COVID-19 disease in a neonate with very strong evidence of vertical transmission of SARS-CoV-2.
Results: A COVID-19 suspected mother, who tested negative by RT-PCR for COVID, but tested positive for SARS-CoV-2 by serology, delivered a term baby. The neonate was kept in strict isolation. Molecular tests for SARS-CoV-2 on umbilical stump, placenta, and nasopharyngeal aspirate of the neonate, collected at birth were positive. On day 2, the neonate developed clinical features of COVID in the form of fever, poor feeding, and hyperbilirubenemia along with elevated inflammatory markers. Antibiotics were started empirically pending cultures. Blood, CSF, and urine cultures were sterile. Baby tested RT-PCR positive for SARS-CoV-2 on two more occasions before testing positive for antibodies and was discharged on day 21 of life.
Conclusion: This report highlights a very strong possibility of vertical transmission of COVID-19 from a mildly symptomatic, RT-PCR negative but antibody-positive mother with significant symptomatic, early-onset neonatal infection.</t>
  </si>
  <si>
    <t>https://pubmed.ncbi.nlm.nih.gov/32743723/</t>
  </si>
  <si>
    <t>Kulkarni R, Rajput U, Dawre R, Valvi C, Nagpal R, Magdum N, Vankar H, Sonkawade N, Das A, Vartak S, Joshi S, Varma S, Karyakarte R, Bhosale R, Kinikar A.</t>
  </si>
  <si>
    <t>Infection</t>
  </si>
  <si>
    <t>10.1007/s15010-020-01493-6</t>
  </si>
  <si>
    <t>A Preliminary Report of COVID-19 in Children in India</t>
  </si>
  <si>
    <t>We describe the profile of COVID-19 in children from India in this multicentre observational study from tertiary care hospitals in West Bengal. Data of children up to 12 years presenting with positive results on SARS-CoV-2 RT-PCR test were included. The median (IQR) age of the 41 patients included was 1 (0.42-5.0) year. Eleven (26.83%) patients, including 6 neonates, never showed any symptoms. Fever was seen in only 9 patients (21%), and co-morbities were found in 61% of patients, and there was one death.</t>
  </si>
  <si>
    <t>https://pubmed.ncbi.nlm.nih.gov/32729849/</t>
  </si>
  <si>
    <t>Banerjee S, Guha A, Das A, Nandy M, Monda R.</t>
  </si>
  <si>
    <t>41 children</t>
  </si>
  <si>
    <t>Chemotherapy adaptations in a referral tertiary care center in India for ongoing therapy of pediatric patients with solid tumors during COVID19 pandemic and lockdown</t>
  </si>
  <si>
    <t>https://onlinelibrary.wiley.com/doi/full/10.1002/pbc.28428</t>
  </si>
  <si>
    <t>Pushpam D, Bakhshi S, Agarwala S.</t>
  </si>
  <si>
    <t>10.1002/pbc.28428</t>
  </si>
  <si>
    <t>Impact of the COVID-19 pandemic on pediatric cardiac care in India: Time for action!</t>
  </si>
  <si>
    <t>https://www.researchgate.net/publication/342648892_Impact_of_the_COVID-19_pandemic_on_pediatric_cardiac_care_in_India_Time_for_action</t>
  </si>
  <si>
    <t>Iyer K.</t>
  </si>
  <si>
    <t>Annals of Pediatric Cardiology (2020) 13:3 (183-185). Date of Publication: 1 Jul 2020</t>
  </si>
  <si>
    <t>10.4103/apc.APC_153_20</t>
  </si>
  <si>
    <t>Twin pregnant woman with COVID-19: A case report</t>
  </si>
  <si>
    <t>A pregnant woman (Gravida 2, Abortion 1, twin pregnancy with
microinjection, Gestational Age: 23 weeks and 3 days) was referred to a tertiary
referral hospital with complaints of fever, dry cough and dyspnea. She was
admitted with a diagnosis of COVID-19. During her hospitalization, O2
saturation progressively declined, which required acute respiratory care and
support leading to intubation and mechanical ventilation. Gradual recovery
occurred through treatment processes and finally the patient was extubated.
However, there was another episode of respiratory failure leading to
reintubation after 5 days. Meanwhile, serum liver enzymes increased
significantly and leaded to intrauterine death of both fetus followed by a critical
decline in cardiac output to less than 10% and cardiac arrest followed by
unsuccessful resuscitation within hours.</t>
  </si>
  <si>
    <t>https://journals.sbmu.ac.ir/jcma/article/view/29688</t>
  </si>
  <si>
    <t>Shojaei S., Kouchek M., Miri M.M., Salarian S., Sistanizad M., Ariana S., Hosseini M., Shoaee S., Haghighi M., Nabavi M., Farahbakhsh M., Ansar P., Mirhadi M., Hadavand F.</t>
  </si>
  <si>
    <t>Journal of Cellular and Molecular Anesthesia (2020) 5:1 (43-46). Date of Publication: 1 Jan 2020</t>
  </si>
  <si>
    <t>10.22037/jcma.v5i1.29688</t>
  </si>
  <si>
    <t>A case report of pregnant lady having COVID-19 delivered via Cesarean section in tertiary care hospital in Pakistan</t>
  </si>
  <si>
    <t>This is case report of 40 years female who presented at term and was co-infected with COVID-19. She had history of previous 3 C-sections so another C-section was performed due to fear of uterine rupture. Her surgery went uneventful. She recovered after surgery from COVID-19. Her infant also tested negative for COVID-19.</t>
  </si>
  <si>
    <t>https://microbiologyjournal.org/a-case-report-of-pregnant-lady-having-covid-19-delivered-via-cesarean-section-in-tertiary-care-hospital-in-pakistan/</t>
  </si>
  <si>
    <t>Tarar S.H., Atta H., Khalid M., Saeed S., Shah S.M.A., Rizwan K., Rasheed T., Bilal M.</t>
  </si>
  <si>
    <t>Journal of Pure and Applied Microbiology (2020) 14:2 (1121-1123). Date of Publication: 1 Jun 2020</t>
  </si>
  <si>
    <t>10.22207/JPAM.14.2.06</t>
  </si>
  <si>
    <t>Psychological impact of the COVID-19 pandemic among pregnant women in Sri Lanka</t>
  </si>
  <si>
    <t>Psychological disturbance among pregnant women is an important health parameter.[1] There is a dearth of studies assessing the psychological impact of the COVID‐19 pandemic on the pregnant population. The present descriptive, cross‐sectional study evaluated anxiety, depression, and associated factors in pregnant women attending antenatal clinics in Castle Street Hospital for Women (CSHW), a tertiary care maternity hospital located in Colombo, Sri Lanka.</t>
  </si>
  <si>
    <t>https://obgyn.onlinelibrary.wiley.com/doi/abs/10.1002/ijgo.13335</t>
  </si>
  <si>
    <t>Sri Lanka</t>
  </si>
  <si>
    <t>Patabendige M, Gamage MM, Weerasinghe M, Jayawardane A.</t>
  </si>
  <si>
    <t>10.1002/ijgo.13335</t>
  </si>
  <si>
    <t>Epidemiological and Clinical Profile of Pediatric Inflammatory Multisystem Syndrome - Temporally Associated with SARS-CoV-2 (PIMS-TS) in Indian Children</t>
  </si>
  <si>
    <t>Background: We describe the demographic, clinical and laboratory findings along with the treatment and outcomes among children meeting the case definition of Pediatric Inflammatory Multisystem Syndrome - Temporally Associated with SARS-CoV-2 (PIMS-TS).
Methods: We analyzed the clinical and laboratory findings of children who presented with PIMS-TS during an 8-week period from May 4, 2020 to July 8, 2020.
Results: We report 19 children with a median age of 6 year (IQR: 13 months - 16 years), who met the case definition of PIMS-TS. All of them presented with fever. Multi organ involvement (79%), mucocutaneous involvement (74%), cardiovascular symptoms (63%) and gastrointestinal symptoms (42%) were the other features. Elevated levels of C-reactive protein was found in all of them and the majority of them had evidence of coagulopathy; intensive care admissions were needed in 12 (63%) and vasoactive medications were given to 6 (31.5%) children. There were no deaths.
Conclusion: Children with PIMS-TS present with a wide range of signs and symptoms. Fewer children in this series had coronary artery abnormalities, and there was a low incidence of RT-PCR positivity with high presence of SARS-CoV-2 antibodies.</t>
  </si>
  <si>
    <t>https://pubmed.ncbi.nlm.nih.gov/32769230/</t>
  </si>
  <si>
    <t>Dhanalakshmi K, Venkataraman A, Balasubramanian S, Madhusudan M, Amperayani S, Putilibai S, Sadasivam K, Ramachandran B, Ramanan AV.</t>
  </si>
  <si>
    <t>Report of death in children with SARS-CoV-2 and Human metapneumovirus (hMPV) co-infection: is hMPV the trigger?</t>
  </si>
  <si>
    <t>In the last month of 2019, a new virus called SARS-CoV-2 was discovered in Wuhan, China. This virus causes a wide range of symptoms, and respiratory tract illness is the most common disorder. To investigate the presence of other respiratory viruses, we performed a panel of virus detection through PCR and RT-PCR tests to detect influenza virus, parainfluenza virus, Human metapneumovirus, Human bocavirus, adenovirus, and respiratory syncytial virus on nasopharyngeal swabs of all 74 SARS-CoV-2 positive dead patients. Here we report an interesting finding of the co-infection of SARS-CoV-2 and Human metapneumovirus (hMPV) in three deceased children in North Khorasan Province, Iran. This article is protected by copyright. All rights reserved.</t>
  </si>
  <si>
    <t>https://pubmed.ncbi.nlm.nih.gov/32767680/</t>
  </si>
  <si>
    <t xml:space="preserve">Iran </t>
  </si>
  <si>
    <t>Hashemi SA, Safamanesh S, Zadeh-Moghaddam HG, Ghafouri M, Zadeh-Heydari MSM, Abad HNA, Amir A.</t>
  </si>
  <si>
    <t>10.1002/jmv.26401</t>
  </si>
  <si>
    <t xml:space="preserve">3 children </t>
  </si>
  <si>
    <t>Incomplete Kawasaki Disease as Presentation of COVID-19 Infection in an Infant: A Case Report</t>
  </si>
  <si>
    <t>Background: Recently a severe form of COVID-19 infection has been described in a cluster of children presenting as multisystem inflammatory condition. One of the important spectrum of this condition is incomplete Kawasaki disease (KD).
Case report: A 5-month-old male child presented with high-spiking fever for 5 days with skin rash, bilateral non-purulent conjunctivitis and irritability. His C-reactive protein was markedly elevated (215.4 mg/l). Echocardiography revealed dilated left main coronary artery (3.0 mm, Z score +4.30) and left anterior descending artery (2.37 mm, Z score +3.76). Concomitantly Reverse Transcription- Polymerase Chain Reaction for COVID-19 was positive on fifth day sample. He was diagnosed as incomplete KD with COVID-19 infection and treated with intravenous immunoglobulin (IVIG) (2 g/kg), oral aspirin and azithromycin. Patient improved after 48 h and was discharged on oral aspirin.</t>
  </si>
  <si>
    <t>https://pubmed.ncbi.nlm.nih.gov/32756980/</t>
  </si>
  <si>
    <t>Raut S, Roychowdhoury S, Bhakta S, Sarkar M, Nandi M.</t>
  </si>
  <si>
    <t>J Trop Pediatr</t>
  </si>
  <si>
    <t>10.1093/tropej/fmaa047</t>
  </si>
  <si>
    <t>Pakistan Randomized and Observational Trial to Evaluate Coronavirus Treatment (PROTECT) of Hydroxychloroquine, Oseltamivir and Azithromycin to treat newly diagnosed patients with COVID-19 infection who have no comorbidities like diabetes mellitus: A structured summary of a study protocol for a randomized controlled trial</t>
  </si>
  <si>
    <t>Objectives: To evaluate the effectiveness of Hydroxychloroquine Phosphate/Sulfate (200 mg orally 8 hourly thrice a day for 5 days), versus oseltamivir (75 mg orally twice a day for 5 days), and versus Azithromycin (500 mg orally daily on day 1, followed by 250 mg orally twice a day on days 2-5) alone and in combination (in all seven groups), in clearing the coronavirus (COVID-19) nucleic acid from throat and nasal swab and in bringing about clinical improvement on day 7 of follow-up (primary outcomes).
Trial design: An adaptive design, set within a comprehensive cohort study, to permit flexibility in this fast-changing clinical and public health scenario. The randomized study will be a multicenter, multiarm, multistage, randomized controlled trial with a parallel design. An observation only cohort will emerge from those not consenting to randomization.
Participants: Eligible will be newly diagnosed patients, either hospitalized or in self-isolation, without any comorbidities or with controlled chronic medical conditions like diabetes mellitus and hypertension. Participants of any gender or age group having tested positive for COVID-19 on Real-Time qRT-PCR (Quantitative Reverse Transcription PCR) will be invited to take part in study at twelve centers across eight cities in Pakistan. Those pregnant or lactating, severely dyspneic or with respiratory distress, already undergoing treatment, and with serious comorbidities like liver or kidney failure will be excluded.
Intervention and comparator: There will be a total of seven comparator groups: Each drug (Hydroxychloroquine Phosphate/Sulfate, Oseltamivir and Azithromycin) given as monotherapy (three groups); combinations of each of two drugs (three groups); and a final group on triple drug regimen.
Main outcomes: The laboratory-based primary outcome will be turning the test negative for COVID-19 on qRT-PCR on day 7 of follow-up. The clinical primary outcome will be improvement from baseline of two points on a seven-category ordinal scale of clinical status on day 7 of follow-up.
Randomization: Participants will be randomized, maintaining concealment of allocation sequence, using a computer-generated random number list of variable block size into multiple intervention groups in the allocation ratio of 1:1 for all groups.
Blinding (masking): This is an open label study, neither physician nor participants will be blinded.
Numbers to be randomized (sample size): This is an adaptive design and parameters for formal sample size calculation in a new disease of a previously unknown virus are not available. Thus, the final sample size will be subjected to periodic reviews at each stage of adaptive design and subsequent advice of National Data Safety &amp; Management Board (NDSMB) notified by Drug Regulatory Authority of Pakistan.
Trial status: Protocol Version 1.7 dated July 5, 2020. By July 03, 2020, the trial had recruited a total of about 470 participants across 12 centers after approval from the National Bioethics Committee and Drug Regulatory Authority of Pakistan. Recruitment started on April 20, 2020. The recruitment is expected to continue for at least three months subject to review by the National Data Safety and Management Board (NDSMB) notified by Drug Regulatory Authority of Pakistan.
Trial registration: Prospectively registered on 8 April 2020 at clinicaltrials.gov ID: NCT04338698 The full protocol is attached as an additional file, accessible from the Trials website (Additional file1). In the interest in expediting dissemination of this material, the familiar formatting has been eliminated; this Letter serves as a summary of the key elements of the full protocol. The study protocol has been reported in accordance with the Standard Protocol Items: Recommendations for Clinical Interventional Trials (SPIRIT) guidelines (Additional file2).
Keywords: Azithromycin; COVID-19; Hydroxychloroquine; Oseltamivir; Randomised controlled trial; SARS-CoV-2; adaptive; multi-center; protocol; randomization.</t>
  </si>
  <si>
    <t>https://trialsjournal.biomedcentral.com/articles/10.1186/s13063-020-04616-4</t>
  </si>
  <si>
    <t>Akram J, Azhar S, Shahzad M, Latif W, Khan KS.</t>
  </si>
  <si>
    <t>Trials</t>
  </si>
  <si>
    <t>10.1186/s13063-020-04616-4</t>
  </si>
  <si>
    <t>Not yet determined, but estimated sample size of 520 people in each group</t>
  </si>
  <si>
    <t>Disparities, desperation, and divisiveness: Coping with COVID-19 in India</t>
  </si>
  <si>
    <t>India enforced one of the world's largest lockdowns in the last quarter of March 2020 to minimize the impact of the COVID-19 pandemic. This commentary focuses on the mental health implications of the ongoing pandemic as well as the lockdown that lasted for more than two months and is still in place in certain areas. Whereas loneliness, stress, anxiety, and depression have been widespread, vulnerable sections of the population, including daily wage workers, migrant laborers, religious minorities, women and children, and the elderly, have been facing various forms of economic, sociopolitical, and familial stigma, racism, and violence. By and large, the COVID-19 pandemic has widened all forms of societal disparities in India.</t>
  </si>
  <si>
    <t>https://psycnet.apa.org/fulltext/2020-57186-001.html</t>
  </si>
  <si>
    <t>Mukherjee S.</t>
  </si>
  <si>
    <t>Psychol Trauma</t>
  </si>
  <si>
    <t>10.1037/tra0000682</t>
  </si>
  <si>
    <t>Delivery Health Service Satisfaction of Mothers and Fear of COVID-19: Implications for Maternal and Child Health in Pakistan</t>
  </si>
  <si>
    <t xml:space="preserve">High maternal and neonatal mortality rates in developing regions like Pakistan are linked to low rates of institutional deliveries. One way to improve rates of institutional deliveries is through improving institutional delivery service satisfaction in mothers. The aim of this research is to identify which factors influence delivery service satisfaction in mothers during the era of COVID-19 and to identify socio-demographic characteristics of mothers associated with greater fear of catching COVID-19 during institutional deliveries. A total of 190 women who had delivered a baby between May 2020 and June 2020 were sampled from two private and two public hospitals of Lahore which gave permission for data collection. Results reveal that majority women at 74.7% are afraid of contracting COVID-19, specifically women: delivering at public hospitals, who are illiterate or semi-literate, with more than 4 children, with low household income, and who are unemployed. Four multiple regression models were used to identify factors related to higher satisfaction in delivery services, including: (i) pre-delivery care (explanatory power of R2 = 0.651), (ii) during delivery care (R2 = 0.716), (iii) after delivery care for mother (R2 = 0.525), and (iv) after delivery care for newborn (R2 = 0.780). Based on our findings we recommend improved regulation of delivery services, especially at public hospitals, increased protection for disadvantaged women groups, and improved service quality by healthcare providers. </t>
  </si>
  <si>
    <t>Unknown</t>
  </si>
  <si>
    <t>https://www.researchsquare.com/article/rs-49860/v1</t>
  </si>
  <si>
    <t xml:space="preserve">Jafree, Sara Rizvi; ul Momina, Ain; Muazzam, Amina; Wajid, Rabia; Calib, Gloria; </t>
  </si>
  <si>
    <t>10.21203/rs.3.rs-49860/v1</t>
  </si>
  <si>
    <t>190 women who delivered a baby during the COVID-19 pandemic</t>
  </si>
  <si>
    <t>COVID-19 presented with gastrointestinal manifestations in an 11-days-old neonate: A case report and review of the literature</t>
  </si>
  <si>
    <t xml:space="preserve">Introduction: Severe acute respiratory syndrome coronavirus 2 (SARS-CoV-2) is the leading cause of death since December 2019. The most common clinical manifestations are cough, fever, and dyspnea; however, non-specific findings are also reported. This virus affects all age groups with a predilection to the adults, but children and neonates can also be affected.
Case Presentation: An 11-days-old male neonate was brought to the hospital with chief complaints of vomiting and severe watery diarrhea. All laboratory data, including the stool OB/OP test, were normal except for leukocytosis. His parents were asymptomatic. In the following, qRT-PCR from neonate’s nasopharynx reported positive. Supportive and symptomatic treatments were done. The neonate discharged from the hospital without any significant sequelae.
Conclusions: Extrapulmonary manifestation of COVID-19, especially gastrointestinal findings, should be considered in neonates to avoid possible complications and further spread of the disease.
</t>
  </si>
  <si>
    <t>https://sites.kowsarpub.com/apid/articles/104508.html</t>
  </si>
  <si>
    <t>Mirahmadizadeh A., Borazjani R., Ebrahimi M., Haghighi L.H., Kamali K., Hamzavi S.S., Rahimi K., Dashti A.S.</t>
  </si>
  <si>
    <t>Archives of Pediatric Infectious Diseases (2020) 8:3 (1-3) Article Number: e104508. Date of Publication: 1 Jul 2020</t>
  </si>
  <si>
    <t>10.5812/pedinfect.104508</t>
  </si>
  <si>
    <t>The coronavirus disease 2019 (COVID-19) in children: A study in an Iranian children’s referral hospital</t>
  </si>
  <si>
    <t>Background: Despite the worldwide spread of the coronavirus disease 2019 (COVID-19), the epidemiological and clinical patterns of the COVID-19 infection remain largely unclear, particularly among children. In this study, we explored the epidemiological characteristics, clinical patterns, and laboratory and imaging findings of pediatric patients with COVID-19.
Materials and Methods: From March 7 to March 30, 2020, there were a total of 35 patients who had confirmed COVID-19 infection by laboratory virus nucleic acid test (RT-PCR) assay with throat swab samples or typical chest CT manifestation compatible with COVID-19, in addition to a history of close contact with suspected or confirmed SARS‐CoV‐2 in family members. Information recorded included demographic data, medical history, exposure history, underlying comorbidities, symptoms, signs, laboratory findings and radiologic assessments, severity of disease, treatment, and mortality.
Results: The median age of the patients was 7.5 years (IQR=4– 11; range=4 months to 15 years). A total of 63% were male. Cough was present in 80% of the patients, followed by fever (77%), nausea or vomiting (29%), diarrhea (26%), shortness of breath (29%), headache (20%), and myalgia (14%). Lymphopenia was present in 43% of the patients, thrombocytopenia in 9%, neutopenia in 8%, and leucopenia in 26%. We reported severe pneumonia in 40% of the hospitalized patients and 18 (51%) had underlying diseases. Of 35 patients, 11 had positive RT-PCR results (31%). The chest CT images of 24 patients (69%) suggested COVID-19, while their RT-PCR assays from throat swab samples were negative.
Conclusion: This study demonstrates different clinical findings of pediatrics compared to the previous reports of children. Since a high rate of false negative RT-PCR test was observed, early detection of children with COVID-19 infection by CT is conducive to reasonable management and early treatment.</t>
  </si>
  <si>
    <t>https://www.dovepress.com/the-coronavirus-disease-2019-covid-19-in-children-a-study-in-an-irania-peer-reviewed-article-IDR</t>
  </si>
  <si>
    <t>Mahmoudi S., Mehdizadeh M., Badv R.S., Navaeian A., Pourakbari B., Rostamyan M., Ekbatani M.S., Eshaghi H., Abdolsalehi M.R., Alimadadi H., Movahedi Z., Mamishi S.</t>
  </si>
  <si>
    <t>Infection and Drug Resistance (2020) 13 (2649-2655). Date of Publication: 2020</t>
  </si>
  <si>
    <t>10.2147/IDR.S259064</t>
  </si>
  <si>
    <t>Associations Between Fear of COVID-19, Mental Health, and Preventive Behaviours Across Pregnant Women and Husbands: An Actor-Partner Interdependence Modelling</t>
  </si>
  <si>
    <t>The present cross-sectional study examined the actor-partner interdependence effect of fear of COVID-19 among Iranian pregnant women and their husbands and its association with their mental health and preventive behaviours during the first wave of the COVID-19 pandemic in 2020. A total of 290 pregnant women and their husbands (N = 580) were randomly selected from a list of pregnant women in the Iranian Integrated Health System and were invited to respond to psychometric scales assessing fear of COVID-19, depression, anxiety, suicidal intention, mental quality of life, and COVID-19 preventive behaviours. The findings demonstrated significant dyadic relationships between husbands and their pregnant wives' fear of COVID-19, mental health, and preventive behaviours. Pregnant wives’ actor effect of fear of COVID-19 was significantly associated with depression, suicidal intention, mental quality of life, and COVID-19 preventive behaviours but not anxiety. Moreover, a husband actor effect of fear of COVID-19 was significantly associated with depression, anxiety, suicidal intention, mental quality of life, and COVID-19 preventive behaviours. Additionally, there were significant partner effects observed for both the pregnant wives and their husbands concerning all outcomes. The present study used a cross-sectional design and so is unable to determine the mechanism or causal ordering of the effects. Also, the data are mainly based on self-reported measures which have some limitations due to its potential for social desirability and recall biases. Based on the findings, couples may benefit from psychoeducation that focuses on the effect of mental health problems on pregnant women and the foetus.</t>
  </si>
  <si>
    <t>https://www.ncbi.nlm.nih.gov/pmc/articles/PMC7289236/</t>
  </si>
  <si>
    <t xml:space="preserve">Ahorsu, Daniel Kwasi; Imani, Vida; Lin, Chung-Ying; Timpka, Toomas; Broström, Anders; Updegraff, John A; Årestedt, Kristofer; Griffiths, Mark D; Pakpour, Amir H; </t>
  </si>
  <si>
    <t>International Journal of Mental Health and Addiction</t>
  </si>
  <si>
    <t xml:space="preserve">10.1007/s11469-020-00340-x </t>
  </si>
  <si>
    <t>Clinical Characteristics, Comorbidities,and Outcome among 365 Patients of Coronavirus Disease 2019 at a Tertiary Care Centre in Central India</t>
  </si>
  <si>
    <t>Rationale: The knowledge about the presenting characteristics, comorbidity, and outcomes of Indian patients for COVID-19 is limited.
Objective: To describe the clinical characteristics and outcomes of COVID-19 patients in Central India and to evaluate risk factors leading to requirement of oxygen, mechanical ventilation and mortality.
Design, setting, and participants: In this retrospective, we included 365 RT-PCR confirmed cases of 2019-nCoV in Sri Aurobindo Medical College and PG Institute, Indore, Madhya Pradesh from March 25, 2020 to May 15, 2020.
Results: A total of 365 patients - 329 adults (Median age 49 years, 58.66% males) and 36 pediatric patients (Median age 10.5 years) were included. There was presence of comorbidity in 47.11% adults with most common being hypertension (24.92%), and diabetes (25.18%). 45.28% of adult patients were asymptomatic at presentation, with fever as the most common symptom (38.29%) and epidemiological contact history present in 69.90%. During hospitalization, 14.52% adults (median age, 50 years; 49.05% male) were on oxygen support, and 13% received mechanical ventilation (median age, 54 years; 63.26% male). As of May 15 2020, 8.4% adult patients died(median age, 57 years; 67.74% male). Presence of Lymphopenia, and Comorbid condition were identified as risk factors for requirement of oxygen, mechanical Ventilation and death.
Conclusions and relevance: This case series provides characteristics and outcomes of COVID-19 patients in Indore region.</t>
  </si>
  <si>
    <t>https://pubmed.ncbi.nlm.nih.gov/32798340/</t>
  </si>
  <si>
    <t>Dosi R, Jain G, Mehta A.</t>
  </si>
  <si>
    <t>J Assoc Physicians India</t>
  </si>
  <si>
    <t xml:space="preserve">LMIC </t>
  </si>
  <si>
    <t>A total of 365 patients - 329 adults (Median age 49 years, 58.66% males) and 36 pediatric patients (Median age 10.5 years) were included</t>
  </si>
  <si>
    <t>Effect of the COVID-19 pandemic response on intrapartum care, stillbirth, and neonatal mortality outcomes in Nepal: a prospective observational study</t>
  </si>
  <si>
    <t>Background: The COVID-19 pandemic response is affecting maternal and neonatal health services all over the world. We aimed to assess the number of institutional births, their outcomes (institutional stillbirth and neonatal mortality rate), and quality of intrapartum care before and during the national COVID-19 lockdown in Nepal.
Methods: In this prospective observational study, we collected participant-level data for pregnant women enrolled in the SUSTAIN and REFINE studies between Jan 1 and May 30, 2020, from nine hospitals in Nepal. This period included 12·5 weeks before the national lockdown and 9·5 weeks during the lockdown. Women were eligible for inclusion if they had a gestational age of 22 weeks or more, a fetal heart sound at time of admission, and consented to inclusion. Women who had multiple births and their babies were excluded. We collected information on demographic and obstetric characteristics via extraction from case notes and health worker performance via direct observation by independent clinical researchers. We used regression analyses to assess changes in the number of institutional births, quality of care, and mortality before lockdown versus during lockdown.
Findings: Of 22 907 eligible women, 21 763 women were enrolled and 20 354 gave birth, and health worker performance was recorded for 10 543 births. From the beginning to the end of the study period, the mean weekly number of births decreased from 1261·1 births (SE 66·1) before lockdown to 651·4 births (49·9) during lockdown-a reduction of 52·4%. The institutional stillbirth rate increased from 14 per 1000 total births before lockdown to 21 per 1000 total births during lockdown (p=0·0002), and institutional neonatal mortality increased from 13 per 1000 livebirths to 40 per 1000 livebirths (p=0·0022). In terms of quality of care, intrapartum fetal heart rate monitoring decreased by 13·4% (-15·4 to -11·3; p&lt;0·0001), and breastfeeding within 1 h of birth decreased by 3·5% (-4·6 to -2·6; p=0·0032). The immediate newborn care practice of placing the baby skin-to-skin with their mother increased by 13·2% (12·1 to 14·5; p&lt;0·0001), and health workers' hand hygiene practices during childbirth increased by 12·9% (11·8 to 13·9) during lockdown (p&lt;0·0001).
Interpretation: Institutional childbirth reduced by more than half during lockdown, with increases in institutional stillbirth rate and neonatal mortality, and decreases in quality of care. Some behaviours improved, notably hand hygiene and keeping the baby skin-to-skin with their mother. An urgent need exists to protect access to high quality intrapartum care and prevent excess deaths for the most vulnerable health system users during this pandemic period.</t>
  </si>
  <si>
    <t>https://pubmed.ncbi.nlm.nih.gov/32791117/</t>
  </si>
  <si>
    <t>Kc A, Gurung R, Kinney MV, Sunny AK, Moinuddin M, Basnet O, Paudel P, Bhattarai P, Subedi K, Shrestha MP, Lawn JE, M√•lqvist M.</t>
  </si>
  <si>
    <t>10.1016/S2214-109X(20)30345-4</t>
  </si>
  <si>
    <t>21 763 women were enrolled</t>
  </si>
  <si>
    <t>Providing maternal health services during the COVID-19 pandemic in Nepal</t>
  </si>
  <si>
    <t>https://www.ncbi.nlm.nih.gov/pmc/articles/PMC7417156/</t>
  </si>
  <si>
    <t>Karkee R, Morgan A.</t>
  </si>
  <si>
    <t>10.1016/S2214-109X(20)30350-8</t>
  </si>
  <si>
    <t>A 35-day old infant with COVID-19</t>
  </si>
  <si>
    <t xml:space="preserve">In late 2019, a novel coronavirus named COVID-19 led to a large outbreak in China and many other countries. A few cases of pneumonia in newborns and infants with COVID-19 infection have been reported. The neonates and infants described as the cases of COVID-19 had been asymptomatic or have had mild symptoms. The target of the current report is a 35-day-old male infant with respiratory distress and cyanosis. The chest x-ray CT images revealed manifestation of lung infection. The upper respiratory sampling was done by pharyngeal swab and the results confirmed the COVID-19 infection. Considering the positive test results and the severity of the respiratory distress, a complex medication treatment was administered. As a result, the symptoms alleviated, and the patient was discharged after complete remission on the 11th day. Although rare cases of COVID-19 infection in infants have been reported, the transmission of disease from affected persons to infants can happen. Therefore, further studies for early diagnosis and management of the COVID-19 in newborns and infants are necessary.
</t>
  </si>
  <si>
    <t>https://sites.kowsarpub.com/ijp/articles/103807.html</t>
  </si>
  <si>
    <t>Noghabi M.E., Baniasad A., Heidari E., Davoudian N., Malekzadeh F.</t>
  </si>
  <si>
    <t>Iranian Journal of Pediatrics (2020) 30:4 (1-4) Article Number: e103807. Date of Publication: 1 Aug 2020</t>
  </si>
  <si>
    <t>10.5812/ijp.103807</t>
  </si>
  <si>
    <t>Features, Evaluation and Treatment of COVID-19 Infected Patient: A case study in 31 hospitals in Nepal</t>
  </si>
  <si>
    <t>An outbreak of most recently discovered severe acute respiratory syndrome coronavirus infection occurred in Wuhan, China at
the end of December 2019 and spread to almost 210 countries around the world and has become a great global public health
concern. Along with the rest of the world, Nepal with poor health care infrastructure is also struggling to contain the COVID19. In this context, our research attempts to investigate the symptoms, conditions, comorbidities, laboratory abnormalities of
the infected patient along with the condition of medical facilities all over Nepal. A quantitative and observational study is
conducted among 109 health professionals who were involved directly in the care of the infected patient in 31 different
hospitals within seven states across the country. The data is collected through the questionnaire which consists of answers to
the above objectives of the research. The research reports the most common symptoms in the context of Nepal with fever, dry
cough, and shortness of breath while the less common symptoms were fatigue, sore throat and loss of taste and smell.
Interestingly, 30 % of the patients were found to be asymptomatic Moreover, about 60 % of the patient are found to be
hemodynamically stable with mild illness. About 55 % of the infected patients were associated with comorbidities such as
Diabetes, Hypertension, Cardiovascular and respiratory disease. The medical professionals are beavering away to cure the
infected patient but most of them feel insecure, and they are yearning for a greater number of PPE and other medical facilities.</t>
  </si>
  <si>
    <t xml:space="preserve">Unclear </t>
  </si>
  <si>
    <t>https://www.researchgate.net/publication/342355416_Features_evaluation_and_treatment_of_COVID-19_infected_patient_A_case_study_in_31_hospitals_in_Nepal</t>
  </si>
  <si>
    <t xml:space="preserve">Adhikari, Asmita; Koirala, Shrishti; Tiwari, Santoshi; Ghimire, Niskarsha; Khatiwada, Aamod; Dhakal, Rabin; Lal, Prerna Kumari; </t>
  </si>
  <si>
    <t>International Journal of Multidisciplinary Research and Development</t>
  </si>
  <si>
    <t>Addressing micronutrient gaps to reduce anaemia in Bhutan’s young children: Early experiences in home fortification</t>
  </si>
  <si>
    <t>https://www.ennonline.net/nex/southasia/2/bhutan</t>
  </si>
  <si>
    <t>Bhutan</t>
  </si>
  <si>
    <t xml:space="preserve">Dzed, Laigden; Pokhrel, Hari Prasad; Mongar, Chandralal; Zangpo, Loday; </t>
  </si>
  <si>
    <t>Nutrition Exchange Asia 2</t>
  </si>
  <si>
    <t>A Case report about clinical outcome of a 37-week pregnant woman with COVID-19 in Bangladesh</t>
  </si>
  <si>
    <t>Background: A highly pathogenic coronavirus named SARS‐CoV‐2 emerged in December 2019 in Wuhan, China after Severe Acute Respiratory Syndrome coronavirus (SARS‐CoV) and Middle East Respiratory Syndrome coronavirus (MERS‐CoV). It spreads rapidly around the world. Pregnant women are at risk for COVID-19 which is more likely to have complications and even progress to severe illness. There is not enough data to determine the effect of COVID-19 infection on the fetus.
Case report: We report a case of 37-week pregnant woman with COVID-19 infection in Bangladesh who delivered an infant with no evidence of COVID-19 by RT-PCR. Careful transmission precautions with the infant, including contact, droplet, and airborne precautions helps us to deliver a negative baby.
Conclusion: This case provides an initial view of the outcome associated with pregnancy-related COVID-19 and several effective strategies for managing pregnant women with COVID-19. Although SARS-CoV-2 may increase health risks to both mothers and infants during pregnancy, intensive attention should be paid to pregnant patients.</t>
  </si>
  <si>
    <t>https://mid.journals.ekb.eg/article_102609.html</t>
  </si>
  <si>
    <t xml:space="preserve">Akram, Arifa; Jewel, Md Shahin; Haque, Md; Akram, Lubana; </t>
  </si>
  <si>
    <t>Microbes and Infectious Diseases</t>
  </si>
  <si>
    <t>10.21608/MID.2020.34734.1031</t>
  </si>
  <si>
    <t>Motherhood in Nepal during COVID-19 Pandemic: Are We Heading from Safe to Unsafe?</t>
  </si>
  <si>
    <t>https://www.jlmc.edu.np/index.php/JLMC/article/view/351</t>
  </si>
  <si>
    <t xml:space="preserve">Aryal, Shreyashi; Shrestha, Deepak; </t>
  </si>
  <si>
    <t>Journal of Lumbini Medical College</t>
  </si>
  <si>
    <t>10.22502/jlmc.v8i1.351</t>
  </si>
  <si>
    <t>Obstetric Care in COVID-19: Strategy in a Tertiary Care Setting</t>
  </si>
  <si>
    <t>In the beginning, the infection was thought to be limited to expatriates arriving in the country from disease affected areas or belonging to the religious gatherings. Since early April 2020 community spread and transmission among families has replaced the initial trend of transmission, thus increasing the number of women acquiring infection, including young pregnant women.</t>
  </si>
  <si>
    <t>http://www.annalskemu.org/journal/index.php/annals/article/view/3616</t>
  </si>
  <si>
    <t xml:space="preserve">Humayun, Shamsa; Chaudhary, Saima; Malik, Nuzhat; Munir, Shamila Ijaz; </t>
  </si>
  <si>
    <t>Annals of King Edward Medical University</t>
  </si>
  <si>
    <t>Universal covid-19 testing of women admitted for child birth</t>
  </si>
  <si>
    <t>Objective: To determine the incidence of SARS CoV-2 (COVID-19) infection amongst women admitted for child birth and to categorize patients according to disease severity.
Study Design: Prospective cohort study.
Place and Duration of Study: The study was conducted at Obstetrics Unit of Combined Military Hospital (CMH) Rawalpindi, from 1st May 2020 to 15 June 2020.
Methodology: Pregnant patients reporting for childbirth were initially screened and tested for SARS CoV-2 using RT-PCR kits. Primary outcome was number of positive patients and categorization according to severity of disease into asymptomatic, mild, moderate, severe and critical. Screening parameters were symptoms like fever, cough, flu, myalgia, breathing difficulty, gastrointestinal symptoms, travel history and history of contact. Comparison was done between COVID category of asymptomatic and symptomatic patients.
Results: Based on PCR testing out of the 525 women giving birth during the study period 43 (8.1%) was COVID positive. Out of the total screened patients 484 (92%) were a symptomatic and 41 (7.8%) were screen positive. 20 (48.7%) of screen positive were PCR positive too. According to disease severity 28 (65%) patients were asymp-tomatic, 10 (23%) mild, 4 (9.3%) moderate and severe (1%). COVID category for screen positive and negative patients was compared and was statistically significant for screen positive patients (p&lt;0.0001).
Conclusion: pregnant women with COVID-19 infection are a unique subset of patients. As majority of the patients were asymptomatic and only diagnosed with a positive laboratory test so the recommendation is to do universal testing in this pandemic to prepare for childbirth ina safe environment for patient, neonate and health care workers.</t>
  </si>
  <si>
    <t>https://pafmj.org/index.php/PAFMJ/article/view/4888</t>
  </si>
  <si>
    <t xml:space="preserve">Ansari, Asma; Karim, Farhat; Akhtar, Rabiya; Urooj, Uzma; Khalil, Hafsa; Shafiq, Nighat; </t>
  </si>
  <si>
    <t>Pakistan Armed Forces Medical Journal</t>
  </si>
  <si>
    <t>Out of 525 women giving  birth  during  the  study  period 43(8.1%) were COVID positive</t>
  </si>
  <si>
    <t>Fifty Days of COVID-19 Pandemic in Pakistan: Unrivalled Adaptations in Obstetric Clinical Practices.</t>
  </si>
  <si>
    <t>Civil hospital of Gujranwala District of Punjab is a teaching hospital where a huge number of patients visit
every day. Obstetrics and gynecology department of the hospital is a much busy department, around
92,186 patients visited the department last year and 11,788 births were conducted. Since the first case of
Coronavirus disease-2019 (COVID-19) was reported, country has witnessed a lot of phenomena due to
Coronavirus pandemic. Therefore, it was much needed that department develops Standard Operating
Procedures (SOPs) to respond to Coronavirus outbreak and sustain essential obstetric services at this
institute. There are three important components to focus on for developing a policy for the department
with aim of preventing COVID-19 infection transmission among patients and health care providers. These
are Guarding (Protection), Gears (Equipment) &amp; Grounding (Planning). These important elements need to
be addressed for preventing spread of infection. Aim should be to continue smooth delivery of quality
health services to gravid females and to keep a check on complications during pandemic.</t>
  </si>
  <si>
    <t>http://thebiomedicapk.com/articles/730.pdf</t>
  </si>
  <si>
    <t xml:space="preserve">Shahzad, Fazeela; Sohail, Nudrat; </t>
  </si>
  <si>
    <t>Biomedica</t>
  </si>
  <si>
    <t>Early onset SARS-CoV-2 pneumonia in a preterm neonate–Probably acquired through vertical transmission</t>
  </si>
  <si>
    <t>With the increasing number of published case reports and studies, probability of newborns acquiring
COVID-19 infection through vertical transmission is on rise. Although the modes of transmission for
neonatal COVID-19 infection are becoming clearer, the clinical spectrum in the form of radiology and
laboratory parameters have still not been studied well. We report a case of a preterm neonate, whose
mother had tested positive for COVID-19 infection before delivery. The neonate was asphyxiated and had
meconium aspiration syndrome. RT-PCR of her endotracheal secretions for COVID-19 tested positive
within 24 hours of life and at 72 hours. The laboratory investigations were suggestive of cytokine storm
syndrome (CSS) and the CT scan chest supported the diagnosis of COVID-19 pneumonia. This is
probably the youngest neonate with COVID-19 infection showing CSS</t>
  </si>
  <si>
    <t>https://assets.researchsquare.com/files/rs-58363/v1/90718e72-5204-4c2b-a251-b345ccc10556.pdf</t>
  </si>
  <si>
    <t xml:space="preserve">Kalane, Shilpa; Gokhale, Asha; Patwardhan, Sampada; </t>
  </si>
  <si>
    <t xml:space="preserve">Preprint </t>
  </si>
  <si>
    <t>10.21203/rs.3.rs-58363/v1</t>
  </si>
  <si>
    <t>SOCIAL EFFECTS OF COVID-19 PANDEMIC ON CHILDREN IN INDIA</t>
  </si>
  <si>
    <t>India as a country is completing more than two
months of a nation wide lockdown, of course with different
intensity. Impact of COVID-19 on child population is
manifold. In addition to the disease related health issues,
it has caused damage in various sectors of life - economic,
social, cultural and behavioural aspects. Children have
equally faced the impact caused by the corona virus and
subsequent lock down. COVID-19 has put both lives and
livelihood at stake. Though children are affected
considerably less than the adults both in number and
severity, they are very vulnerable to the non-health related
impacts of this pandemic. From delay or missing of routine
immunizations to more graver issues like child abuse and
food insecurity, children from vulnerable sections of the
society face a hoard of problems. This article deals with
the social impact of the pandemic in children</t>
  </si>
  <si>
    <t>https://www.ijpp.in/Files/2020/ver2/Social-effects-of-COVID-19.pdf</t>
  </si>
  <si>
    <t xml:space="preserve">India </t>
  </si>
  <si>
    <t xml:space="preserve">Unni, Jeeson C; </t>
  </si>
  <si>
    <t>Indian Journal of Practical Pediatrics</t>
  </si>
  <si>
    <t>The enigma of low COVID-19 fatality rate in India</t>
  </si>
  <si>
    <t>Coronavirus disease 2019 (COVID-19), an acute onset pneumonia caused by a novel
Betacoronavirus Severe Acute Respiratory Syndrome Coronavirus 2 (SARS-CoV-2) has
rapidly evolved into a pandemic. Though its origin has been linked to the Wuhan City of
China’s Hubei Province in December 2019, recent reports claim that the original animalto-human transmission of the virus probably happened sometime between September
and October 2019 in Guangdong Province, rather than Hubei. As of July 3, 2020, India
has reported a case positivity rate of 6.5% and a fatality rate of 2.8%, which are among
the lowest in the world. Also, the severity of the disease is much less among Indians
as evidenced by the low rate of ICU admission (15.3%) and the need for mechanical
ventilation (4.16%). As per the World Health Organization (WHO) situation report 165 on
July 3, 2020, India has one of the lowest deaths per 100,000 population (1.32 deaths
against a global average of 6.04). Several factors related to the pathogen, host and
environment might have some role in reducing the susceptibility of Indians to COVID19. These include some ongoing mutations that can alter the virulence of the circulating
SARS-CoV-2 strains, host factors like innate immunity, genetic diversity in immune
responses, epigenetic factors, genetic polymorphisms of ACE2 receptors, micro RNAs
and universal BCG vaccination, and environmental factors like high temperature and
humidity which may alter the viability and transmissibility of the strain. This perspective
-highlights the potential factors that might be responsible for the observed low COVID19 fatality rate in Indian population. It puts forward several hypotheses which can
be a ground for future studies determining individual and population susceptibility
to COVID-19 and thus, may offer a new dimension to our current understanding of
the disease.</t>
  </si>
  <si>
    <t>https://pdfs.semanticscholar.org/7961/0aff70abf0bbd1f4d54e725574cfec49ea04.pdf</t>
  </si>
  <si>
    <t xml:space="preserve">Samaddar, Arghadip; Gadepalli, Ravisekhar; Nag, Vijaya Lakshmi; Misra, Sanjeev; </t>
  </si>
  <si>
    <t>Frontiers in Genetics</t>
  </si>
  <si>
    <t>10.3389/fgene.2020.00854</t>
  </si>
  <si>
    <t>How India is dealing with COVID-19 pandemic</t>
  </si>
  <si>
    <t>India, which has the second-largest population in the world is suffering severely from COVID-19 disease. By May 18th, India investigated ∼1 lakh (0.1million) infected cases from COVID-19, and as of 11th July the cases equalled 8 lakhs. Social distancing and lockdown rules were employed in India, which however had an additional impact on the economy, human living, and environment. Where a negative impact was observed for the economy and human life, the environment got a positive one. How India dealt and can potentially deal with these three factors during and post COVID-19 situation has been discussed here</t>
  </si>
  <si>
    <t>https://www.sciencedirect.com/science/article/pii/S2666351120300218</t>
  </si>
  <si>
    <t xml:space="preserve">Ghosh, Aritra; Nundy, Srijita; Mallick, Tapas K; </t>
  </si>
  <si>
    <t>Sensors International</t>
  </si>
  <si>
    <t>doi.org/10.1016/j.sintl.2020.100021</t>
  </si>
  <si>
    <t>Epidemic Trend of COVID-19 Transmission in India During Lockdown-1 Phase</t>
  </si>
  <si>
    <t>To assess the current epidemic trend of COVID-19/SARS-CoV-2 in India, the epidemic dynamics of COVID-19 cases in India in terms of Case Fatality Rate (CFR), Case Recovery Rate (CRR) and Mortality rate (MR) COVID-19 have been evaluated during Lockdown-1. The analysis includes (i) epidemic curve of Covid-19 cases (ii) demographic analysis (iii) calculation of the CFR and CRR by different methods (iv) calculation of MR (v) Geo-temporal analysis (vi) epidemiological transmission factor (vii) evaluation of the effects and impact of infection, prevention and control in India. A total of 10,815 COVID-19 confirmed cases have been reported in 31 states/union territories as of April 14, 2020 with 9272 active cases (85.73%), 1190 cured/discharged (11%), and 353 deaths (3.23%). Among confirmed cases, most cases (59%) are aged 20–49 which is working age in India and 76% cases are reported for men. The median age of Indian COVID-19 patients found to be 39. As of April 14, the CFR per total cases in India is 3.32% and per closed cases is 23.27%. The CRR per total cases in India is 11.00% and per closed cases is 76.72%, which indicates that the recovery rate of COVID-19 is more than the fatality rate in India. The prevention and control measures taken by the state and central governments at all levels and measure of maintenance of social distancing by people have resulted in effective curbing in the COVID-19 transmission in India.</t>
  </si>
  <si>
    <t>https://link.springer.com/article/10.1007/s10900-020-00863-3</t>
  </si>
  <si>
    <t xml:space="preserve">Mahajan, Pooja; Kaushal, Jyotsna; </t>
  </si>
  <si>
    <t>Journal of Community Health</t>
  </si>
  <si>
    <t>10.1007/s10900-020-00863-3</t>
  </si>
  <si>
    <t>The Covid-19 Crisis in India</t>
  </si>
  <si>
    <t>The lockdown in reaction to the Covid-19 pandemic will have terrible consequences on an informal economy that relies first and foremost on movements and will deepen the socioeconomic inequalities that divide the country. The risk of people dying from hunger is extremely high and the death toll worsened by poor health infrastructures.</t>
  </si>
  <si>
    <t>https://booksandideas.net/The-Covid-19-Crisis-in-India.html</t>
  </si>
  <si>
    <t xml:space="preserve">Al Dahdah, Marine; Ferry, Mathieu; Guérin, Isabelle; Venkatasubramanian, Govindan; </t>
  </si>
  <si>
    <t>Ensuring availability of food for child nutrition amidst the COVID--19 pandemic: Challenges and Way forward.</t>
  </si>
  <si>
    <t>Abstract: Coronavirus (COVID-19) pandemic spread in India is steeply rising. A 21-day lockdown has been imposed by the Government of India, to curtail its spread. This has impacted all walks of life, including availability of food and nutrition related services which would affect nutritional status of children throughout India. The two major schemes, i.e. Integrated Child Development Services Scheme and Mid-day Meal Scheme have been affected leading to risk of worsening of child nutrition. Some states have evolved their own strategies to mitigate the effect of lockdown. Here we discuss the challenges and way forward for ensuring availability of food for child nutrition during this health crisis. No single, optimal response to a public health emergency exists. The government and non-government partners must coordinate and scale up child nutrition services in the community through strengthening of public distribution system and home delivery of food parcels wherever feasible for beneficiaries of child nutrition programs.</t>
  </si>
  <si>
    <t>https://www.iapsmupuk.org/journal/index.php/IJCH/article/view/1411</t>
  </si>
  <si>
    <t xml:space="preserve">Upadhyay, Madhu Kumari; Patra, Somdatta; Khan, Amir Maroof; </t>
  </si>
  <si>
    <t>Indian Journal of Community Health</t>
  </si>
  <si>
    <t>Age-structured impact of social distancing on the COVID-19 epidemic in India</t>
  </si>
  <si>
    <t>The outbreak of the novel coronavirus, COVID-19, has been declared a pandemic by the WHO. The structures of social contact critically determine the spread of the infection and, in the absence of vaccines, the control of these structures through large-scale social distancing measures appears to be the most effective means of mitigation. Here we use an age-structured SIR model with social contact matrices obtained from surveys and Bayesian imputation to study the progress of the COVID-19 epidemic in India. The basic reproductive ratio R0 and its time-dependent generalization are computed based on case data, age distribution and social contact structure. The impact of social distancing measures - workplace non-attendance, school closure, lockdown - and their efficacy with durations are then investigated. A three-week lockdown is found insufficient to prevent a resurgence and, instead, protocols of sustained lockdown with periodic relaxation are suggested. Forecasts are provided for the reduction in age-structured morbidity and mortality as a result of these measures. Our study underlines the importance of age and social contact structures in assessing the country-specific impact of mitigatory social distancing.</t>
  </si>
  <si>
    <t>https://arxiv.org/abs/2003.12055v1</t>
  </si>
  <si>
    <t xml:space="preserve">Singh, Rajesh; Adhikari, Ronojoy; </t>
  </si>
  <si>
    <t>arXiv preprint arXiv:2003.12055</t>
  </si>
  <si>
    <t>Authorse use an age-structured SIR model with social contact matrices obtained from surveys and Bayesian imputation to study the progress of the COVID-19 epidemic in India</t>
  </si>
  <si>
    <t>COVID-19 Pandemic and Challenges for Socio-economic Issues, Healthcare and National Programs in India</t>
  </si>
  <si>
    <t>Background and aims
The nationwide lockdown was imposed in India following novel coronavirus pandemic. In this paper, we discuss socio-economic, health and National healthcare challenges following lockdown, with focus on population belonging to low socio-economic stratum (SES).
Methods
A literature search was conducted using PubMed and Google Scholar. In addition, existing guidelines including those by Ministry of Health and Family Welfare, Government of India, and articles from several non-academic sources (e.g. news websites etc.) were accessed.
Results
While the nationwide lockdown has resulted in financial losses and has affected all segments of society, the domino effect on health, healthcare and nutrition could possibly pose major setbacks to previously gained successes of National health programs.
Conclusion
Apart from firm economic measures, all National Health Programs should be re-strengthened to avert possible surge of communicable (apart from COVID19) and non-communicable diseases. These efforts should be focussed on population belonging to low SES.</t>
  </si>
  <si>
    <t>https://www.sciencedirect.com/science/article/pii/S1871402120301600?casa_token=XspbXhqrOZkAAAAA:3-wwOkgRmD7CQZgSs3Jmi7fqv_J5m1LpmO9QYoMqB4xqnhWzX-eKC3qfmwu7U_8fuHASkEQ</t>
  </si>
  <si>
    <t xml:space="preserve">Gopalan, Hema S; Misra, Anoop; </t>
  </si>
  <si>
    <t>10.1016/j.dsx.2020.05.041</t>
  </si>
  <si>
    <t>COVID-19 pandemic: mental health and beyond-The Indian perspective</t>
  </si>
  <si>
    <t>India is a de facto continent in the garb of a country. COVID-19 is an unprecedented global pandemic spanning continents. Being the second most populous country in the world, experts regard how India deals with the outbreak will have enormous impact on the world’s ability to deal with it. The country has been in lockdown since 25th March 2020 until the current time of early May 2020, and despite several challenges there has been early success. The major conflict now is the health benefits weighed up against the deleterious social and economic consequences of prolonged lockdown i.e. life versus livelihood. This unprecedented calamity could potentially cause or exacerbate various psychiatric disorders. It is recognised that lifestyle changes and limited screen time may help reduce mental health difficulties. Considering the physical barriers to consultation, development of telemedicine services is needed. This pandemic, like other previous pandemics, will pass and until this happens we must remain extremely vigilant.</t>
  </si>
  <si>
    <t>https://www.cambridge.org/core/journals/irish-journal-of-psychological-medicine/article/covid19-pandemic-mental-health-and-beyond-the-indian-perspective/C49D9B1CDAF3AB800909F44C40635437</t>
  </si>
  <si>
    <t xml:space="preserve">Mukherjee, Abir; Bandopadhyay, Gargi; Chatterjee, Seshadri Sekhar; </t>
  </si>
  <si>
    <t>Irish Journal of Psychological Medicine</t>
  </si>
  <si>
    <t>Psycho-social impact of COVID-19 pandemic on children in India: The reality</t>
  </si>
  <si>
    <t>https://www.sciencedirect.com/science/article/abs/pii/S0145213420303185?via%3Dihub</t>
  </si>
  <si>
    <t>Dave H, Yagnik P.</t>
  </si>
  <si>
    <t>10.1016/j.chiabu.2020.104663</t>
  </si>
  <si>
    <t>Multisystem Inflammatory Syndrome in Children With COVID-19 in Mumbai, India</t>
  </si>
  <si>
    <t>Objective: We describe the presentation, treatment and outcome of children with multisystem inflammatory syndrome
with COVID-19 (MIS-C) in Mumbai metropolitan area in India. 
Methods: This is an observational study conducted at four tertiary hospitals in Mumbai. Parameters including demographics, symptomatology, laboratory markers, medications and outcome were obtained from patient hospital records and analyzed in patients treated for MIS-C (as per WHO criteria) from 1 May, 2020 to 15 July, 2020. 
Results: 23 patients (11 males) with median (range) age of 7.2 (0.8-14) years were included. COVID19 RT PCR or antibody was positive in 39.1% and 30.4%, respectively; 34.8% had a positive contact. 65% patients presented in shock; these children had a higher age (P=0.05), and significantly higher incidence of myocarditis with elevated Troponin, NT pro BNP and LV dysfunction, along with significant neutrophilia and lymphopenia, as compared to those without shock. Coronary artery dilation was seen in 26% patients overall. Steroids were used most commonly for treatment (96%), usually along with intravenous immunoglobulin (IVIg) (65%). Outcome was good with only one death. 
Conclusion: Initial data on MIS-C from India is presented. Further studies and longer surveillance of patients with MIS-C are required to improve our diagnostic, treatment and surveillance criteria. 
Keywords: PIMS-TS, Kawasaki disease, Myocarditis, COVID-19, SARS-CoV-2.</t>
  </si>
  <si>
    <t>https://www.indianpediatrics.net/COVID29.03.2020/RP-00230.pdf</t>
  </si>
  <si>
    <t>Jain S, Sen S, Lakshmivenkateshiah S, Bobhate P, Venkatesh S, Udani S, Shobhavat L, Andankar P, Karande T, Kulkarni S.</t>
  </si>
  <si>
    <t>23 children (age range 0.8 to 14 years)</t>
  </si>
  <si>
    <t>Spectrum of neonatal COVID-19 in Iran: 19 infants with SARS-CoV-2 perinatal infections with varying test results, clinical findings and outcomes</t>
  </si>
  <si>
    <t>Background
There have been few cohorts of neonates with coronavirus disease-2019 (COVID-19) reported. As a result, there remains much to be learned about mechanisms of neonatal infection including potential vertical transmission, best methods of testing, and the spectrum of clinical findings. This communication describes the epidemiology, diagnostic test results and clinical findings of neonatal COVID-19 during the pandemic in Iran.
Materials and methods
This is a retrospective cohort study of 19 neonates infected with severe acute respiratory syndrome coronavirus 2 (SARS-CoV-2) from 10 hospitals throughout Iran. We analyzed obstetrical information, familial COVID-19 status, neonatal medical findings, perinatal complications, hospital readmissions, patterns of repeated testing, and clinical outcomes.
Results
Eleven neonates had family members infected. Five mothers were negative for COVID-19 and four neonates had no identifiable family source of infection. The neonatal mortality rate from COVID-19 was 10%. Seven newborns (37%) were discharged from the hospital as healthy but required readmission for symptoms of COVID-19. There were 2 multifetal gestations – one set each of twins and triplets, each with disparate testing and clinical outcomes. Premature delivery was common, occurring in 12 of 19 infants (63%). Initial testing for COVID-19 was negative in 4 of the 19 neonates (21%) who subsequently became positive. In 2 cases, neonates tested positive at 1 and 2 h after birth which was suspicious for vertical transmission of SARS-CoV-2.
Conclusions
These cases have notable variation in the epidemiology, clinical features, results of testing and clinical outcomes among the infected newborns. Neonates initially testing negative for COVID-19 may require readmission due to infection. Two neonates were highly suspicious for intrauterine vertical transmission. Repeat testing of neonates who initially test negative for COVID-19 is recommended, without which 21% of neonatal infections would have been undiagnosed.
Keywords: COVID-19, neonatal infection, vertical transmission, coronavirus pregnancy, Iran, SARS-CoV-2</t>
  </si>
  <si>
    <t>https://www.tandfonline.com/doi/full/10.1080/14767058.2020.1797672</t>
  </si>
  <si>
    <t>Schwartz DA, Mohagheghi P, Beigi B, Zafaranloo N, Moshfegh F, Yazdani A.</t>
  </si>
  <si>
    <t>10.1080/14767058.2020.1797672</t>
  </si>
  <si>
    <t>19 neonates</t>
  </si>
  <si>
    <t>A case of late onset neonatal covid-19 infection</t>
  </si>
  <si>
    <t>Coronavirus disease 2019 (COVID-19) is a communicable illness which has become a global pandemic involving all the age groups. We report a case of neonatal SARS-CoV-2 infection in NICU of Pak Emirates Military Hospital Rawalpindi in a 26-day-old neonate who presented to us with fever and refusal to feed. Laboratory parameters revealed SARS-CoV-2 and typical CT-chest findings. Considering this scenario, we are of the opinion that the transmission of the virus was horizontal. Under the current circumstances, COVID-19 should be in the differentials while evaluating all the neonates presenting with fever.</t>
  </si>
  <si>
    <t>https://www.pafmj.org/index.php/PAFMJ/article/view/4946</t>
  </si>
  <si>
    <t xml:space="preserve">Babar, Muhammad Waleed; Malik, Qudrat Ullah; Ahmed, Zeeshan; Hussain, Shabbir; Razzaq, Asma; Ullah, Inayat; </t>
  </si>
  <si>
    <t>Outcome of COVID-19 with co-existing surgical emergencies in children: our initial experiences and recommendations</t>
  </si>
  <si>
    <t>Background: COVID 19 has changed the practice of surgery vividly all over the world. Pediatric surgery is not an exception. Prioritization protocols allowing us to provide emergency surgical care to the children in need while controlling the pandemic spread. The aim of this study is to share our experiences with the outcome of children with COVID 19 who had a co existing surgical emergency. Methods: This is a retrospective observational study. We reviewed the epidemiological, clinical, and laboratory data of all patients admitted in our surgery department through the emergency department and later diagnosed to have COVID 19 by RT PCR. The study duration was 3 months (April 2020 to June 2020). A nasopharyngeal swab was taken from all patients irrespective of symptoms to detect SARS CoV 2 by RT PCR with the purpose of detecting asymptomatic patients and patients with atypical symptoms. Emergency surgical services were provided immediately without delay and patients with positive test results were isolated according to the hospital protocol. We divided the test positive patients into 4 age groups for the convenience of data analysis. Data were retrieved from hospital records and analyzed using SPSS (version 25) software. Ethical permission was taken from the hospital ethical review board. Results: Total patients were 32. Seven (21.9%) of them were neonates. Twenty four (75%) patients were male. The predominant diagnosis was acute abdomen followed by infantile hypertrophic pyloric stenosis (IHPS), myelomeningocele, and intussusception. Only two patients had mild respiratory symptoms (dry cough). Fever was present in 13 (40.6%) patients. Fourteen (43.8%) patients required surgical treatment. The mean duration of hospital stay was 5.5 days. One neonate with ARM died in the postoperative ward due to cardiac arrest. No patient had hypoxemia or organ failure. Seven health care workers (5.51%) including doctors &amp; nurses got infected with SARS Co V2 during this period. Conclusion: Our study has revealed a milder course of COVID 19 in children with minimal infectivity even when present in association with emergency surgical conditions. This might encourage a gradual restart to mitigate the impact of COVID 19 on children surgery. Keywords: COVID 19, COVID 19 in children, Children Surgery, Surgical emergency, Surgery in COVID 19 positive patients.</t>
  </si>
  <si>
    <t>https://www.medrxiv.org/content/10.1101/2020.08.01.20166371v1</t>
  </si>
  <si>
    <t xml:space="preserve">Hasan, Md Samiul; Ali, Md Ayub; Huq, Umama; </t>
  </si>
  <si>
    <t>32 patients</t>
  </si>
  <si>
    <t>Covid-19 and Prophylactic Measures for HIV Children of Ratodero, Larkana</t>
  </si>
  <si>
    <t>http://journalrmc.com/index.php/JRMC/article/view/1434</t>
  </si>
  <si>
    <t xml:space="preserve">Hussain, Irshad; Raza, Muhammad Shahzad; Joyo, Saleem Ahmed; </t>
  </si>
  <si>
    <t>Journal of Rawalpindi Medical College</t>
  </si>
  <si>
    <t>20 children with HIV</t>
  </si>
  <si>
    <t>Perceptions, Generalized Anxiety and Fears of Pregnant women about Corona Virus infection in the heart of Pandemic</t>
  </si>
  <si>
    <t>Background: The current uncertainties and alarming situation of COVID-19 pandemic may cause anxiety, mental distress and fears among pregnant women, who otherwise may have been progressing well. Till date, there is no robust empirical evidence, how the COVID-19 pandemic might have influenced the generalized anxiety and fears among pregnant women.
Objective: To determine the perceptions, anxiety and fears of current COVID-19 pandemic among pregnant women during antenatal and immediate postpartum period.
Setting: Pregnant women attending antenatal outpatient department, or women who recently delivered at the Department of Obstetrics &amp; Gynecology Unit II, Ruth Pfau KM Civil Hospital and Holy Family Hospital, Karachi were included in the study.
Methods: A pre-designed, validated questionnaire was used by medical doctors through a face-to-face interview to collect the desired information. Associations were determined using parametric tests and a p-value ≤ 0.05 was considered as statistically significant.
Results: A total of 286 pregnant women with a mean age of 26.47 ± 4.81 years were enrolled in the study. The mean gestational age of women was 33.04 ± 7.54 weeks. Majority of women 67.8% (n=194) perceived that COVID-19 can affect the pregnancy, it can be transmitted to newborn baby 83.2% (n=238), and can affect the child if mother has infected with this virus 84.6% (n=242). Most of the women 84.6% (n=242) were afraid of COVID-19 infection, and reported mean fear level of 5.86 ± 3.12 on a scale of 1 to 10. Women who perceived that COVID-19 can affect the child had significantly higher level of GAD scores (n=37, 15.3%, p-value 0.042). Similarly, women who were afraid of COVID-19 infection had significantly higher (n=40, 16.5%, p-value 0.046) GAD score. Women who had high GAD score (≥7) also had significantly higher (p-value 0.020) fear score (6.90 ± 3.23 vs 5.68 ± 3.07) compared with women who had normal GAD score (&lt;7).
Conclusion: High proportion of women had stronger belief that if mother have infection, child will also have it and it’s likely to be transmitted from mother to child. Although there is not enough evidence to support vertical transmission of infection as yet but it is still appearing as a major stressor among pregnant women.</t>
  </si>
  <si>
    <t>https://www.researchsquare.com/article/rs-32235/v1</t>
  </si>
  <si>
    <t xml:space="preserve">Hossain, Nazli; Samuel, Mahwish; Sandeep, Rekha; Imtiaz, Sadaf; Zaheer, Sidra; </t>
  </si>
  <si>
    <t>286 pregnant women</t>
  </si>
  <si>
    <t>Fetomaternal Outcome in Women with COVID-19 in a COVID Designated Hospital in Lahore, Pakistan.</t>
  </si>
  <si>
    <t>Background and Objective: The pandemic caused by Coronavirus disease-2019 (COVID-19) is notably becoming similar to severe acute respiratory syndrome (SARS) and Middle East respiratory syndrome viruses (MERS) for causing poor feto-maternal outcome. There is not much data available about COVID-19 during pregnancy in Pakistan therefore the objective of this study is to determine maternal and fetal outcome in pregnant women affected with COVID-19 and to find out frequency of vertical transmission. 
Methods: This descriptive case series was conducted from 1st April 2020 to 10th May 2020 at Department of Obstetrics and Gynecology, COVID ward, Sir Ganga Ram Hospital, Lahore. A total of 20 women were included in the study that were found positive for viral RNA by Real-Time Reverse Transcription Polymerase Chain Reaction (rRT-PCR) of nasopharyngeal specimens. Demographics, duration of gestation, fetomaternal outcome and vertical transmission were noted in the respected proformas. The data was analyzed using Statistical Package for Social Sciences version 20. 
Results: The mean age of these gravid females was 29.3 ± 4.17 years. The mean gravidity was 2.60 ± 1.14 and mean gestational age was 29 ± 9.53 weeks. Among 20 patients, 4(20%) were primigravida, 5(25%) females were gravida 2 and remaining 11(55%) cases were gravida 3 and 4. The most common presenting complaints were fever followed by dry cough, myalgia and shortness of breath. Nine patients were delivered by lower segment cesarean section in which fetal distress was observed in 5(55.6%) newborns and 1(10%) newborn was preterm. Among all newborns, 02 developed respiratory distress syndrome and were admitted in pediatric intensive care unit. All pharyngeal swabs of newborns were negative at 12 and 24 hours of life. 
Conclusion: COVID-19 in pregnant females is not different than in general population. The fetomaternal outcome is usually good and there is no evidence of vertical transmission in any newborn. 
KEYWORDS: Pregnancy, COVID-19, Fetomaternal outcome, Fetal distress, Vertical transmission.</t>
  </si>
  <si>
    <t>http://thebiomedicapk.com/articles/754.pdf</t>
  </si>
  <si>
    <t xml:space="preserve">Munir, Shamila Ijaz; Ahsan, Amna; Iqbal, Sofia; Aslam, Summera; Tahira, Tayyaba; Alqai, Sodat; </t>
  </si>
  <si>
    <t>20 pregnant women</t>
  </si>
  <si>
    <t>Vertical transmission of corona virus-possibly first case from Pakistan</t>
  </si>
  <si>
    <t>On 26th Feb 2020, corona virus disease 2019 (COVID-19) caused by a novel corona virus also called severe acute respiratory corona virus 2 (SARS–CoV-2) first emerged in Pakistan. As the number of cases in Pakistan is increasing, cases are also being reported in pregnant women. Very rarely cases have also been reported in neonates. Possible mode of transmission from an infected mother to the neonate is through either intrauterine infection (by haematogenous spread through placenta, in utero aspiration or ingestion of amniotic fluid) or neonatal infection (by ingestion or contact with infected amniotic fluid or maternal secretions). No case of intrauterine transmission has been reported to date from Pakistan. We are reporting a case of possible intra uterine transmission in a neonate.</t>
  </si>
  <si>
    <t>https://pafmj.org/index.php/PAFMJ/article/view/4947</t>
  </si>
  <si>
    <t xml:space="preserve">Aatif, Muhammad; Basheer, Faisal; Jalil, Jawad; Jahanzaib, Sundas; Khan, Fatima Sharif; </t>
  </si>
  <si>
    <t>The Effect of COVID-19 Pandemic on Immunization Services in India-Possible Challenges and way forward</t>
  </si>
  <si>
    <t>The novel disease COVID-19 which has affected more than 200 countries globally including India, has been declared as pandemic by World Health Organization. The Government of India (GOI) has taken timely measures to contain the human-to-human transmission of COVID-19 in the Country through implementation of lockdown to restrict the travel with relaxation for availing essential commodities and medical services. Domestic and International transport facilities have been stopped. The expansion of this pandemic has adversely affected health seeking behavior of community for other health conditions and the service delivery of essential health services including immunization. Routine immunization targets to immunize around 157 million beneficiaries each year against twelve vaccine preventable diseases. However, due to lockdown and further strategy of containment of COVID - 19, the service delivery under Universal Immunization Program (UIP) is badly affected. In order to avert the implication of delayed immunization on future of the India’s immunization program, this gap need to be addressed by taking timely measures for immunization of due beneficiaries. The present article is an attempt to explain existing immunization practices in India, enumerate possible challenges in delivering immunization services due to COVID-19 and enlist suggestive strategies to overcome those challenges.</t>
  </si>
  <si>
    <t>http://medical.advancedresearchpublications.com/index.php/EpidemInternational/article/view/355</t>
  </si>
  <si>
    <t xml:space="preserve">Singh, Varun; </t>
  </si>
  <si>
    <t>Epidemiology International (E-ISSN: 2455-7048)</t>
  </si>
  <si>
    <t>COVID-Positive preterm neonate for emergency laparotomy: Anesthesia and management issues:“How we react and respond”</t>
  </si>
  <si>
    <t>Thirty weeks low-birth-weight preterm COVID-positive baby with anorectal malformation underwent emergency laparotomy in view of perforative peritonitis. Baby was assessed by a virtual telecommunication. Safety precautions were carried out for health-care workers during patient transit, aerosol-generating procedures, surgery, and postoperative care in COVID intensive care unit. Scarcity of evidence base for preterm neonates at that time made us design and efficiently conduct our own safety protocol. Interdepartmental team work was the key.</t>
  </si>
  <si>
    <t>http://www.apollomedicine.org/preprintarticle.asp?id=291735</t>
  </si>
  <si>
    <t xml:space="preserve">Mehra, Chetan; Khan, Unaiza; Chowdhary, Sujit Kumar; </t>
  </si>
  <si>
    <t>COVID-19 Related Anxiety and Concerns Expressed by Pregnant and Postpartum Women-a Survey Among Obstetricians</t>
  </si>
  <si>
    <t>This paper from India describes anxieties that pregnant and postpartum women reported to obstetricians during the COVID-19 pandemic. Of the 118 obstetricians who responded to an online survey, most had been contacted for concerns about hospital visits (72.65%), methods of protection (60.17%), the safety of the infant (52.14%); anxieties related to social media messages (40.68%), contracting the infection (39.83%). Obstetricians felt the need for resources such as videos, websites and counselling skills to handle COVID related anxiety among perinatal women.</t>
  </si>
  <si>
    <t>https://www.researchsquare.com/article/rs-38004/v1</t>
  </si>
  <si>
    <t xml:space="preserve">Nanjundaswamy, Madhuri H; Shiva, Lakshmi; Desai, Geetha; Ganjekar, Sundarnag; Kishore, Thomas; Ram, Uma; Satyanarayana, Veena; Thippeswamy, Harish; Chandra, Prabha S; </t>
  </si>
  <si>
    <t>118 obstetricians</t>
  </si>
  <si>
    <t>Optimization of the Response to nCOVID-19 Pandemic in Pregnant Women–An Urgent Appeal in Indian Scenario</t>
  </si>
  <si>
    <t>Corona virus Disease 2019 (nCOVID-19), the novel corona virus infection caused by SARS-CoV-2 is a global pandemic with an estimated global mortality rate of 3.4% respectively. SARS-CoV-2 is the seventh human corona virus after SARS-CoV and MERS-CoV. The disease presentation can range from no symptoms (asymptomatic) to severe pneumonia and death. As of now, the experience in Indian set-up is limited. There is even less to draw from in terms of experience in pregnant women and neonates. Pregnancy is a physiological state involving changes that predispose to respiratory complications of viral infection. Limited knowledge available on corona virus infections during pregnancy is attributable to the findings in SARS and MERS epidemics. Clinical manifestations in pregnancy were found to be similar to those of non-pregnant adults with nCOVID-19 that have been reported in the literature without increased susceptibility. Recent evidences have shown the absence of vertical transmission of the SARS-CoV-2 virus from mother to infant. In India, cost-effective and readily available drugs such as hydroxychloroquine and azithromycin are used for nCOVID-19 infection as per guidelines given by the Federation of Obstetric and Gynaecological Societies of India (FOGSI). All the patients with nCOVID-19 in labour universally delivered by caesarean section. Initiation of breastfeeding is controversial. The principle guidelines for isolation, quarantine, case definition, contact tracing, notification and testing are same as that of the general public. 
Key Words: nCOVID-19, Pregnancy, SARS-CoV-2, Pandemic</t>
  </si>
  <si>
    <t>http://ijcrr.com/uploads/2673_pdf.pdf</t>
  </si>
  <si>
    <t xml:space="preserve">Garg, Neha; Kothandaraman, Keerthana; Jeyaraman, Madhan; </t>
  </si>
  <si>
    <t>Int J Cur Res Rev| Vol</t>
  </si>
  <si>
    <t>A Comprehensive Review of the Cross-Disciplinary Impact of COVID-19 in India</t>
  </si>
  <si>
    <t>A novel coronavirus (2019-nCoV) responsible for a severe acute respiratory disorder (SARS-CoV-2) in humans, with its epicentre in Wuhan, China emerged in December 2019. This coronavirus, by far, has hit &gt;200 countries, affecting 7 million worldwide accounting 11% death of the affected population. The transmission is majorly caused by human-to-human contact and, through fomite. In view of the increasing number of COVID-19 cases and the absence of definitive treatment or vaccinations, WHO has deemed the viral infection a pandemic of international concern. In such grave situations, there is a need for expanding the health sector workforce, government and police workforce, sanitation and prevention strategies. The current article describes the virology aspect, control of COVID-19 and revisits the various treatment options available at present this deadly infection. Epidemiology of COVID-19 is also discussed to further understand the pandemic status of India. The article also discusses implicating quarantine or social distancing, and in extreme cases, lockdown or alternative approaches such as herd or indirect immunity, as a measure to control the pandemic. Lockdown or social distancing will give rise to economic, emotional, political and social downfall in the country. It is estimated that a lockdown period will set back the country, possibly, by $240 billion, yet it stands unavoidable in the spread of control of infection. Thus, policymakers should strategize economic revival depending upon the best possible data and critical understanding.</t>
  </si>
  <si>
    <t>https://www.preprints.org/manuscript/202006.0131/v1</t>
  </si>
  <si>
    <t xml:space="preserve">Dhawal, Pranjali; Kakodkar, Shruti; Pawar, Rasika; Bhome, Shraddha; Barve, Siddhivinayak; </t>
  </si>
  <si>
    <t>Pediatric COVID-19: The Silent Spreaders are not so Silent Anymore</t>
  </si>
  <si>
    <t>The COVID-19 pandemic has been an enigma to all. Contrary to the initial perception that the novel coronavirus spares most kids, evidence has been emerging that children including neonates and infants are also infected. The clinical presentation in the pediatric age group has been reported as often atypical. Given the fact that children could be carriers of this deadly virus and hence act as spreaders, the need to recognize pediatric COVID-19 seems imminent.</t>
  </si>
  <si>
    <t>https://www.thieme-connect.com/products/ejournals/html/10.1055/s-0040-1713725</t>
  </si>
  <si>
    <t xml:space="preserve">Dewan, Pooja; Gupta, Piyush; </t>
  </si>
  <si>
    <t>Annals of the National Academy of Medical Sciences (India)</t>
  </si>
  <si>
    <t>COVID-19: Important Issues for Pediatricians</t>
  </si>
  <si>
    <t>https://www.indianpediatrics.net/july2020/july-685-686.htm</t>
  </si>
  <si>
    <t xml:space="preserve">Kinikar, Aarti A; Kulkarni, Rajesh K; </t>
  </si>
  <si>
    <t>Indian pediatrics</t>
  </si>
  <si>
    <t>The COVID-19 pandemic and food insecurity: A viewpoint on India</t>
  </si>
  <si>
    <t>In this article, we present our viewpoint on COVID-19 pandemic and one of the humanitarian challenges it will likely pose: food insecurity. We begin our article by presenting the status of hunger and food insecurity around the world, followed by that in lower and middle income countries, and in India. Then we discuss the COVID-19 lockdown and India’s current economic status, followed by India’s ranking in the 2019 Global Hunger Index (GHI) as well as hunger-related facts on Indian women and children. Then after, we discuss the damages to lives caused by COVID-19 and hunger with implications for food insecurity, nutritional status, productivity, education, and wage earnings (based on literature). More importantly, we discuss various complimentary steps to preventing COVID-19 related deaths with steps to preventing deaths related to food insecurity and hunger for the immediate, medium, and long terms. Finally, we provide a concluding paragraph highlighting the need for the Indian government to carefully combine governmental and non-governmental interventions, in reducing India’s food insecurity and hunger rates despite the COVID-19 related slowdown.</t>
  </si>
  <si>
    <t>https://www.sciencedirect.com/science/article/abs/pii/S0305750X20301947</t>
  </si>
  <si>
    <t xml:space="preserve">Mishra, Khushbu; Rampal, Jeevant; </t>
  </si>
  <si>
    <t>World Development</t>
  </si>
  <si>
    <t>Epidemiology and transmission dynamics of COVID-19 in two Indian states</t>
  </si>
  <si>
    <t>Although most COVID-19 cases have occurred in low-resource countries, there is scarce information on the epidemiology of the disease in such settings. Comprehensive SARS-CoV-2 testing and contact-tracing data from the Indian states of Tamil Nadu and Andhra Pradesh reveal stark contrasts from epidemics affecting high-income countries, with 92.1% of cases and 59.7% of deaths occurring among individuals &lt;65 years old. The per-contact risk of infection is 9.0% (95% confidence interval: 7.5-10.5%) in the household and 2.6% (1.6-3.9%) in the community. Superspreading plays a prominent role in transmission, with 5.4% of cases accounting for 80% of infected contacts. The case-fatality ratio is 1.3% (1.0-1.6%), and median time-to-death is 5 days from testing. Primary data are urgently needed from low- and middle-income countries to guide locally-appropriate control measures.</t>
  </si>
  <si>
    <t>https://www.medrxiv.org/content/10.1101/2020.07.14.20153643v1.full.pdf+html</t>
  </si>
  <si>
    <t xml:space="preserve">Laxminarayan, Ramanan; Wahl, Brian; Dudala, Shankar Reddy; Gopal, K; Mohan, Chandra; Neelima, S; Reddy, KS Jawahar; Radhakrishnan, J; Lewnard, Joseph; </t>
  </si>
  <si>
    <t>28,694 cases in Tamil Nadu (514 ages 0 to 4 years), 4,890 cases in Andhra Pradesh (50 ages 0 to 4 years)</t>
  </si>
  <si>
    <t>Fever with rash is one of the first presentations of COVID-19 in children: A case report</t>
  </si>
  <si>
    <t>Introduction: Clinical presentations of the severe acute respiratory syndrome coronavirus 2 (SARS-CoV-2) vary among patients, which make a confusing challenge for clinicians to diagnose the disease. While the disease is not rare, but the symptoms may be atypical in children.
Case Presentation: A 12-month-old boy with fever and rash without respiratory complaints at the onset of the disease presented to the hospital. His illness was then accompanied by severe anemia, hypoalbuminemia, hypoxemia, and pleural effusion. The nasopharyngeal swab polymerase chain reaction test was positive for the novel coronavirus. Despite primary normal lung imaging, the second imaging was typical for the disease on the third day of admission.
Discussion: Dermatologic manifestations of the novel coronavirus infection are not rare during the illness but rarely occur at the onset of the disease. Information about the cutaneous manifestations of SARS-CoV-2 and its time interval from the onset of the disease in children are not clear yet. Severe anemia, hypoalbuminemia, and pleural effusion are not reported as classic findings of the novel SARS-CoV-2. They may be considered as a consequence of the hyperinflammatory response or direct effect of the virus.
Conclusion: As a different manifestation of SARS-CoV-2, infected children may initially present fever and rash. More studies are needed to discover the cause of these complications. The correct answer may lead to better insight and more effective treatment.</t>
  </si>
  <si>
    <t>https://www.dovepress.com/fever-with-rash-is-one-of-the-first-presentations-of-covid-19-in-child-peer-reviewed-article-IMCRJ</t>
  </si>
  <si>
    <t>Navaeifar M.R., Ghazaghi M.P., Shahbaznejad L., Rouhanizadeh H., Abutalebi M., Varandi M.R., Rezai M.S.</t>
  </si>
  <si>
    <t>International Medical Case Reports Journal (2020) 13 (335-340). Date of Publication: 2020</t>
  </si>
  <si>
    <t>10.2147/IMCRJ.S262935</t>
  </si>
  <si>
    <t>COVID-19, Pregnant Women and Their Hard-Wired Worry</t>
  </si>
  <si>
    <t>In our day to day obstetric practice, we face a number of concerns raised by the pregnant women regarding their health. Some of the frequently asked queries include: if they would develop health problems like high blood pressure and/or diabetes; if they would have a normal delivery or would require an intervention in the form of cesarean section or instrumentation, if they would have the birth experience as they envision and if the stress is harmful during the ongoing pregnancy. Every pregnant woman strives her best to give birth to a healthy child. As every pregnancy is a period of uncertainties and risks, pregnant women are anxious about their well-being and that of their baby. The list of concerns is endless with the addition of corona virus disease (COVID-19).
If we look back into the past, viral infections such as influenza, H1N1, and Severe Acute Respiratory Syndrome (SARS) caused immense maternal and fetal complications during pregnancy. Due to compromised, pregnant women are more vulnerable to being infected. SARS-CoV-2 is a new strain of corona virus that is similar to Middle East Respiratory Syndrome corona virus (MERS-CoV) and Severe Acute Respiratory Syndrome coronavirus (SARS-CoV). These viruses spread primarily by coughing and sneezing or direct contact. Most patients infected with any one of these three strains of corona virus may remain asymptomatic or may develop relatively mild symptoms such as fever, cough and fatigue. However, some may develop severe forms of the disease leading to pneumonia and respiratory failure; requiring oxygen or other respiratory support. Pregnant women infected with MERS-CoV or SARS-CoV were at high risk of developing severe pneumonia; heart failure and other complications which could be life-threatening leading to death in many cases.</t>
  </si>
  <si>
    <t>https://jlmc.edu.np/index.php/JLMC/article/view/381</t>
  </si>
  <si>
    <t xml:space="preserve">Shrestha, Arati; Aryal, Shreyashi; Shrestha, Deepak; </t>
  </si>
  <si>
    <t>10.22502/jlmc.v8i1.381</t>
  </si>
  <si>
    <t>The perils of COVID-19 in Nepal: Implications for population health and nutritional status</t>
  </si>
  <si>
    <t>https://www.ncbi.nlm.nih.gov/pmc/articles/PMC7307805/</t>
  </si>
  <si>
    <t xml:space="preserve">Singh, Devendra Raj; Sunuwar, Dev Ram; Adhikari, Bipin; Szabo, Sylvia; Padmadas, Sabu S; </t>
  </si>
  <si>
    <t>Journal of Global Health</t>
  </si>
  <si>
    <t>10.7189/jogh.10.010378</t>
  </si>
  <si>
    <t>Nepal’s response to contain COVID-19 infection</t>
  </si>
  <si>
    <t>Nepal is a landlocked country bordering two most populous countries, India and China. Nepal shares open border with India from three sides, east, south and west. And, in north with China, where the novel coronavirus infection (CVOVID-19) began in late December 2019. The first confirmed imported case in Nepal was reported in 2nd week of January 2020. The initial response of Nepal to COVID-19 were comparably slow but country geared efforts after it was declared a 'global pandemic' by WHO on 11 March, 2020. Government of Nepal's steps from 18 March, 2020 led to partial lock down and countrywide lockdown imposed on 24 March, 2020. Government devised comprehensive plan on 27 March, 2020 for quarantine for peoples who arrived in Nepal from COVID-19 affected countries. This article covers summary of global status, South Asian Association of Regional Cooperation (SAARC) status, and Nepal's response to contain COVID-19 infection discussed under three headings: Steps taken before and after WHO declared COVID-19 a global pandemic and lab services regarding detection of COVID-19. Nepal has documented five confirmed cases of COVID-19 till the end of March 2020, first in second week of 15 January, 2020 and 2nd case 8-weeks thereafter and 3rd case two days later, 4th on 27 March and 5th on 28 March. Four more cases detected during first week of April. Non-Pharmacological interventions like social distancing and excellent personal habits are widely practiced. Country has to enhance testing and strengthen tracing, isolation and quarantine mechanism and care of COVID-19 patients as Nepal is in risk zone because of comparably weak health system and porous borders with India. The time will tell regarding further outbreak and how it will be tackled. Keywords: COVID-19; lockdown; Nepal; pandemic; response.</t>
  </si>
  <si>
    <t>https://pubmed.ncbi.nlm.nih.gov/32335608/</t>
  </si>
  <si>
    <t xml:space="preserve">Piryani, Rano Mal; Piryani, Suneel; Shah, Jay Narayan; </t>
  </si>
  <si>
    <t>Journal of Nepal Health Research Council</t>
  </si>
  <si>
    <t>10.33314/jnhrc.v18i1.2608</t>
  </si>
  <si>
    <t>Giving Birth at Times of COVID-19</t>
  </si>
  <si>
    <t xml:space="preserve"> Ever since Coronavirus disease 2019 (COVID-19) has been declared a pandemic by World Health Organization (WHO) it has gradually become top cause of morbidity. Severe Acute Respiratory Syndrome Corona Virus 2 (SARS-CoV-2) possesses the tendency to cause severe symptoms in patients with a weakened immune system. In the setting where a mother develops mild COVID-19 infection yet remains stable, responds to medical treatment and there is no fetal compromise; the pregnancy may be continued to term with close surveillance. What is important in the current scenario is that the patients of COVID-19 along with any other comorbidities or medical conditions are at more risk of having fatal disease then the ones with COVID-19 alone. The pregnancy is one physiological condition in which a patient can face drastic pathological complications with COVID-19 if not given the due care.</t>
  </si>
  <si>
    <t>http://search.ebscohost.com/login.aspx?direct=true&amp;profile=ehost&amp;scope=site&amp;authtype=crawler&amp;jrnl=19924852&amp;AN=144452215&amp;h=C2AzNiYhzvL7aAOh4F5WOl%2FrV0sFG7rBNRDuvRLbnrXWVQKV%2BlmTiA0zh5SmmBqrDbvodg8IsYnjUqUsvxrEyw%3D%3D&amp;crl=c</t>
  </si>
  <si>
    <t xml:space="preserve">Hassan, Sheza; Sajid, Mir Ibrahim; Abaidullah, Sajid; Parveen, Zahida; </t>
  </si>
  <si>
    <t>Postnatally-Acquired COVID-19 in Central India</t>
  </si>
  <si>
    <t>https://pubmed.ncbi.nlm.nih.gov/32651305/</t>
  </si>
  <si>
    <t xml:space="preserve">Jain, Jenisha; Jain, Shikhar; </t>
  </si>
  <si>
    <t>Indian Pediatrics</t>
  </si>
  <si>
    <t>Hyperbilirubinemia May Protect Neonates from SARS-CoV-2 Infection: A Yellow Eye View of COVID-19</t>
  </si>
  <si>
    <t>A consensus was developing based on immunity, children and aged are more susceptible to SARS-CoV-2 infection than healthy young adults. Along this line of concept neonates are most vulnerable to COVID-19; however, and in fact, it is not the case. Neonates born to COVID-19 mothers are less or not affected. Among the new-born 60-80% develop hyperbilirubinemia, known as neonatal jaundice. Bilirubin in plasma up to certain level is beneficial for many reasons, including free radical scavenging. In view of this, I hypothesize that hyperbilirubinemia may protect new-born from COVID-19, and sufficient care necessary for antiviral-induced liver damage during the treatment of SARS-CoV-2 infection.</t>
  </si>
  <si>
    <t>https://preprints.aijr.org/index.php/ap/preprint/view/72</t>
  </si>
  <si>
    <t xml:space="preserve">PATRA, Samir; </t>
  </si>
  <si>
    <t>AIJR Preprints</t>
  </si>
  <si>
    <t>SFM India Oriented Guidelines for Ultrasound Establishments During the COVID 19 Pandemic</t>
  </si>
  <si>
    <t>The International Society of Ultrasound in Obstetrics and Gynecology (ISUOG) has recently published guidance on the use of personal protective equipment (PPE) and other methods to reduce the hazard of SARS-CoV-2 infection for clinicians and sonographers undertaking ultrasound examinations [1, 2]. The documents, however, clearly state that guidance in relation to PPE differs from country to country and region to region and that local guidance should be followed when this is available. This document attempts to fill that space in the context of heterogeneity and varied education level, economic status and cultural beliefs and practices in India.
As in the ISUOG document, it is emphasized at the outset that many of the measures suggested in this document are based on limited research and evidence. This advice is drawn from various sources available from China [3, 4], Hong Kong [5], Singapore [6], UK [7, 8], Canada [9], continental Europe [10–13] the USA [14, 15] and the WHO [16]. It is a list of recommended practices that are so far believed to be the most effective methods for reducing the transmission of SARS-CoV-2 between patients and healthcare providers.</t>
  </si>
  <si>
    <t>https://www.ncbi.nlm.nih.gov/pmc/articles/PMC7150531/</t>
  </si>
  <si>
    <t xml:space="preserve">Khurana, Ashok; Sharma, K Aparna; Bachani, Sumitra; Sahi, Gaurika; Bhatt, Reema Kumar; Sahani, Bimal; Shah, Mohit V; Mehta, Sunil; Gopal, Krishna; Praveen, TLN; </t>
  </si>
  <si>
    <t>Journal of Fetal Medicine</t>
  </si>
  <si>
    <t>10.1007/s40556-020-00254-7</t>
  </si>
  <si>
    <t>Risks to Children under-five in India from COVID-19</t>
  </si>
  <si>
    <t>Objective: The novel coronavirus, COVID-19, has rapidly emerged to become a global pandemic and is known to cause a high risk to patients over the age of 70 and those with co-morbidities, such as hypertension and diabetes. Though children are at comparatively lower risk compared to adults, the Indian population has a large young demographic that is likely to be at higher risk due to exposure to pollution, malnutrition and poor access to medical care. We aimed to quantify the potential impact of COVID-19 on Indias child population. Methods: We combined district family household survey data with data from the COVID-19 outbreak in China to analyze the potential impact of COVID-19 on children under the age of 5, under three different scenarios; each of which assumed the prevalence of infection to be 0.5%, 1%, or 5%. Results: We find that in the lowest prevalence scenario, across the most populous 18 Indian states, asymptomatic, non-hospitalized symptomatic and hospitalized symptomatic cases could reach 87,200, 412,900 and 31,900, respectively. In a moderate prevalence scenario, these figures reach 174,500, 825,800, and 63,800, and in the worst case, high prevalence scenario these cases could climb as high as 872,200, 4,128,900 and 319,700. Conclusion: These estimates show COVID-19 has the potential to pose a substantial threat to Indias large population of children, particularly those suffering from malnutrition and exposure to indoor air pollution, who may have limited access to health services.</t>
  </si>
  <si>
    <t>https://www.medrxiv.org/content/10.1101/2020.05.18.20105239v1</t>
  </si>
  <si>
    <t xml:space="preserve">Frost, Isabel; Tseng, Katie; Hauck, Stephanie; Kappor, Geetanjali; Sriram, Aditi; Nandi, Arindam; Laxminarayan, Ramanan; </t>
  </si>
  <si>
    <t>18 states</t>
  </si>
  <si>
    <t>Distress and anxiety associated with COVID-19 among Jewish and Arab pregnant women in Israel</t>
  </si>
  <si>
    <t>Introduction
The fact that little is yet known about the possible implications of COVID-19 for pregnancy, puts pregnant women at greater risk of heightened anxiety and psychological distress. In this study, we sought to explore the psychological distress and COVID-19-related anxiety of pregnant women during the crisis.
Methods
Israeli Jewish and Arab pregnant women (n = 336) aged 20–47 completed a set of questionnaires during the COVID-19 pandemic in March 2020.
Results
The levels of all COVID-19-related anxieties were quite high (much or very much), with the highest regarding public places and transportation (87.5%, 70%, respectively), followed by concerns over the possible infection of other family members and the health of the foetus (71.7%, 70%, respectively), going for pregnancy check-ups (68.7%,), being infected themselves, and the delivery (59.2%, 55.4%, respectively). Although COVID-19-related anxieties were shared by pregnant women characterised by diverse sociodemographic variables, with very small nuances, Arab women were more anxious about each of the issues than Jewish women.
Discussion
Our findings highlight the importance of assessing anxiety and distress in pregnant women during the COVID-19 pandemic, as well as the need to be attentive to the double stress of pregnant women in times of crisis and to the potential vulnerability of subgroups, such as cultural minorities.</t>
  </si>
  <si>
    <t>https://www.tandfonline.com/doi/full/10.1080/02646838.2020.1786037</t>
  </si>
  <si>
    <t>Taubman-Ben-Ari O, Chasson M, Abu Sharkia S, Weiss E.</t>
  </si>
  <si>
    <t>J Reprod Infant Psychol</t>
  </si>
  <si>
    <t>10.1080/02646838.2020.1786037</t>
  </si>
  <si>
    <t>The cost of routine immunization outreach in the context of COVID-19: estimates from Tanzania and Indonesia</t>
  </si>
  <si>
    <t>This analysis assesses changes in the cost of delivering immunization through outreach in Tanzania and
Indonesia, where detailed costing studies of outreach services have recently been conducted. The
COVID-19 pandemic is disrupting immunization services due the additional burden and constraints it
places on the health system, and reluctance in communities to visit health facilities. Reduced attendance
during immunization sessions at facilities and the closing of schools requires countries to innovate to
keep coverage high. WHO guidance advises countries to explore innovative methods for vaccine delivery
to optimize service delivery while minimizing the risks of COVID-19 transmission. Countries may increase
the frequency with which outreach is conducted to compensate for reductions in coverage of other
delivery strategies and keep session sizes small. On the other hand, they may limit outreach to reduce
community touchpoints. In addition, providing health workers with personal protective equipment (PPE)
for immunization activities, ensuring physical distancing and screening, and setting up hand washing
stations and offering hand sanitizer at session sites all impact the cost of delivering immunization.</t>
  </si>
  <si>
    <t>https://thinkwell.global/wp-content/uploads/2020/07/Cost-of-outreach-vaccination-in-the-context-of-COVID-19-20-July-2020.pdf</t>
  </si>
  <si>
    <t xml:space="preserve">Moi, Flavia; Banks, Christina; Boonstoppel, Laura; </t>
  </si>
  <si>
    <t>Are Child and Youth Population at Lower Risk of COVID-19 Fatalities? Evidences from South-East Asian and European Countries</t>
  </si>
  <si>
    <t>Background
The coronavirus disease (COVID-19) pandemic has revealed many lacunas of public health preparedness, especially in lower and middle-income countries and fatality differentials between European and South-East Asian countries. The case fatality rate (CFR) in most of the South-East Asian countries is much lower than the European countries. The percentages of child and youth population are more in South-East countries.
Objective
The study aims to show the impacts of age composition on fatality differentials in European and South-East Asian countries by age-structure, especially the percentage share of child and youth population.
Data and Methods:
This study has been done based on data provided by UNDP, WHO and worldometers. The case fatality rate (CFR) has been calculated to find out the mortality differentials of countries, and the higher fatality risk countries have been identified by the composite Z score technique.
Results
It is revealed that the COVID-19 case fatality rates are substantially high in highly developed countries of the European region compared to the South-East Asian countries. Our study shows that there is an issue of child and youth population which affects the lower CFR in SE Asian countries. In France, the CFR was 16.72% which was nearly 7 times more than India (2.31%). The COVID-19 fatality risk ratio was highest in Germany (0.77) while the lowest risk ratio was observed in Bangladesh (-0.71).
Conclusion
Despite having a very high level of human development and preparedness, the current pandemic COVID-19 has revealed that there exist significant differentials among fatality status of European and South-East Asian countries. The CFR is lower in the SE Asian countries where the child and youth population are more than the older population.</t>
  </si>
  <si>
    <t>https://www.sciencedirect.com/science/article/pii/S0190740920315309?casa_token=YX9uoZieuB0AAAAA:wUlr2rLJeROuORFMWcVE1JM7-u5wnDM1SHMtx9g6NRGLxuaXtm371LOuBTgdieA0VnumtPs</t>
  </si>
  <si>
    <t xml:space="preserve">Chouhan, Pradip; </t>
  </si>
  <si>
    <t>Children and Youth Services Review</t>
  </si>
  <si>
    <t>doi.org/10.1016/j.childyouth.2020.105360</t>
  </si>
  <si>
    <t>Isreal</t>
  </si>
  <si>
    <t>SPECIAL AREAS</t>
  </si>
  <si>
    <t>Grey literature</t>
  </si>
  <si>
    <t>For Wuhan and Seattle, the authors estimate the ratio of COVID-19 to influenza infections from the retrospective testing data and estimate the age-specific prevalence of influenza from surveillance reports during the same time period. Combining these, they approximate the total number of symptomatic COVID-19 infections</t>
  </si>
  <si>
    <t>Free text addition of articles on areas of interest to the client. These currently includes breast milk/breastfeeding articles, and articles related to maternal and child mental health. These articles are also presented in seperate sheets titled " Breast milk - Breast feeding" and " Mental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</si>
</sst>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
      <u/>
      <sz val="10.5"/>
      <name val="Arial"/>
      <family val="2"/>
    </font>
    <font>
      <sz val="10.5"/>
      <color rgb="FF222222"/>
      <name val="Arial"/>
      <family val="2"/>
    </font>
    <font>
      <u/>
      <sz val="10.5"/>
      <color theme="10"/>
      <name val="Calibri"/>
      <family val="2"/>
      <scheme val="minor"/>
    </font>
    <font>
      <sz val="10.5"/>
      <color theme="1"/>
      <name val="Arial"/>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85">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6" fillId="35" borderId="10" xfId="0" applyFont="1" applyFill="1" applyBorder="1" applyAlignment="1">
      <alignment vertical="center" wrapText="1"/>
    </xf>
    <xf numFmtId="0" fontId="38" fillId="0" borderId="0" xfId="42" applyFont="1" applyFill="1" applyAlignment="1">
      <alignment horizontal="center" vertical="top" wrapText="1"/>
    </xf>
    <xf numFmtId="0" fontId="27" fillId="0" borderId="0" xfId="0" applyFont="1" applyAlignment="1">
      <alignment horizontal="center" vertical="top" wrapText="1"/>
    </xf>
    <xf numFmtId="0" fontId="22" fillId="0" borderId="20" xfId="0" applyFont="1" applyBorder="1" applyAlignment="1">
      <alignment horizontal="center" vertical="top" wrapText="1"/>
    </xf>
    <xf numFmtId="14" fontId="19" fillId="40" borderId="0" xfId="0" applyNumberFormat="1" applyFont="1" applyFill="1" applyAlignment="1">
      <alignment horizontal="center" vertical="top" wrapText="1"/>
    </xf>
    <xf numFmtId="0" fontId="38" fillId="0" borderId="0" xfId="42" applyNumberFormat="1" applyFont="1" applyAlignment="1">
      <alignment horizontal="center" vertical="top" wrapText="1"/>
    </xf>
    <xf numFmtId="0" fontId="38" fillId="0" borderId="0" xfId="42" applyNumberFormat="1" applyFont="1" applyBorder="1" applyAlignment="1">
      <alignment horizontal="center" vertical="top" wrapText="1"/>
    </xf>
    <xf numFmtId="0" fontId="19" fillId="0" borderId="0" xfId="0" applyFont="1" applyFill="1" applyAlignment="1">
      <alignment horizontal="center" vertical="top" wrapText="1"/>
    </xf>
    <xf numFmtId="0" fontId="19" fillId="0" borderId="20" xfId="0" applyFont="1" applyFill="1" applyBorder="1" applyAlignment="1">
      <alignment horizontal="center" vertical="top" wrapText="1"/>
    </xf>
    <xf numFmtId="15" fontId="19" fillId="0" borderId="0" xfId="0" applyNumberFormat="1" applyFont="1" applyAlignment="1">
      <alignment horizontal="center" vertical="top" wrapText="1"/>
    </xf>
    <xf numFmtId="0" fontId="19" fillId="0" borderId="0" xfId="42" applyNumberFormat="1" applyFont="1" applyFill="1" applyAlignment="1">
      <alignment horizontal="center" vertical="top" wrapText="1"/>
    </xf>
    <xf numFmtId="0" fontId="19" fillId="0" borderId="0" xfId="0" applyFont="1" applyFill="1" applyBorder="1" applyAlignment="1">
      <alignment horizontal="center" vertical="top" wrapText="1"/>
    </xf>
    <xf numFmtId="0" fontId="22"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wrapText="1"/>
    </xf>
    <xf numFmtId="0" fontId="19" fillId="0" borderId="0" xfId="0" applyNumberFormat="1" applyFont="1" applyFill="1" applyAlignment="1">
      <alignment horizontal="center" vertical="top" wrapText="1"/>
    </xf>
    <xf numFmtId="14" fontId="19" fillId="0" borderId="0" xfId="0" applyNumberFormat="1" applyFont="1" applyFill="1" applyBorder="1" applyAlignment="1">
      <alignment horizontal="center" vertical="top" wrapText="1"/>
    </xf>
    <xf numFmtId="0" fontId="27" fillId="0" borderId="0" xfId="42" applyNumberFormat="1" applyFont="1" applyFill="1" applyBorder="1" applyAlignment="1">
      <alignment horizontal="center" vertical="top" wrapText="1"/>
    </xf>
    <xf numFmtId="0" fontId="38" fillId="0" borderId="0" xfId="42" applyFont="1" applyAlignment="1">
      <alignment horizontal="center" vertical="top" wrapText="1"/>
    </xf>
    <xf numFmtId="16" fontId="19" fillId="0" borderId="0" xfId="0" applyNumberFormat="1" applyFont="1" applyAlignment="1">
      <alignment horizontal="center" vertical="top" wrapText="1"/>
    </xf>
    <xf numFmtId="0" fontId="27" fillId="0" borderId="0" xfId="42" applyNumberFormat="1" applyFont="1" applyFill="1" applyAlignment="1">
      <alignment horizontal="center" vertical="top" wrapText="1"/>
    </xf>
    <xf numFmtId="0" fontId="27" fillId="0" borderId="0" xfId="0" applyNumberFormat="1" applyFont="1" applyFill="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Alignment="1">
      <alignment horizontal="center" vertical="top" wrapText="1"/>
    </xf>
    <xf numFmtId="14" fontId="27" fillId="0" borderId="0" xfId="42" applyNumberFormat="1" applyFont="1" applyFill="1" applyAlignment="1">
      <alignment horizontal="center" vertical="top" wrapText="1"/>
    </xf>
    <xf numFmtId="0" fontId="18" fillId="0" borderId="0" xfId="42" applyNumberFormat="1" applyBorder="1" applyAlignment="1">
      <alignment horizontal="center" vertical="top" wrapText="1"/>
    </xf>
    <xf numFmtId="17" fontId="19" fillId="0" borderId="0" xfId="0" applyNumberFormat="1" applyFont="1" applyAlignment="1">
      <alignment horizontal="center" vertical="top" wrapText="1"/>
    </xf>
    <xf numFmtId="0" fontId="18" fillId="0" borderId="0" xfId="42" applyFill="1" applyAlignment="1">
      <alignment horizontal="center" vertical="top" wrapText="1"/>
    </xf>
    <xf numFmtId="15" fontId="19" fillId="0" borderId="0" xfId="0" applyNumberFormat="1" applyFont="1" applyFill="1" applyAlignment="1">
      <alignment horizontal="center" vertical="top" wrapText="1"/>
    </xf>
    <xf numFmtId="17" fontId="19" fillId="0" borderId="0" xfId="0" applyNumberFormat="1" applyFont="1" applyFill="1" applyAlignment="1">
      <alignment horizontal="center" vertical="top" wrapText="1"/>
    </xf>
    <xf numFmtId="0" fontId="27" fillId="0" borderId="0" xfId="0" applyNumberFormat="1" applyFont="1" applyFill="1" applyAlignment="1">
      <alignment horizontal="center" vertical="top" wrapText="1"/>
    </xf>
    <xf numFmtId="0" fontId="38" fillId="0" borderId="0" xfId="42" applyNumberFormat="1" applyFont="1" applyFill="1" applyAlignment="1">
      <alignment horizontal="center" vertical="top" wrapText="1"/>
    </xf>
    <xf numFmtId="0" fontId="46" fillId="0" borderId="0" xfId="42" applyNumberFormat="1" applyFont="1" applyFill="1" applyAlignment="1">
      <alignment horizontal="center" vertical="top" wrapText="1"/>
    </xf>
    <xf numFmtId="0" fontId="47" fillId="0" borderId="0" xfId="0" applyFont="1" applyAlignment="1">
      <alignment horizontal="center" vertical="top" wrapText="1"/>
    </xf>
    <xf numFmtId="14" fontId="21" fillId="36" borderId="17" xfId="0" applyNumberFormat="1" applyFont="1" applyFill="1" applyBorder="1" applyAlignment="1">
      <alignment horizontal="center" vertical="top" wrapText="1"/>
    </xf>
    <xf numFmtId="0" fontId="27" fillId="0" borderId="0" xfId="0" applyNumberFormat="1" applyFont="1" applyAlignment="1">
      <alignment horizontal="center" vertical="top" wrapText="1"/>
    </xf>
    <xf numFmtId="0" fontId="46" fillId="0" borderId="0" xfId="42" applyNumberFormat="1" applyFont="1" applyAlignment="1">
      <alignment horizontal="center" vertical="top" wrapText="1"/>
    </xf>
    <xf numFmtId="14" fontId="38" fillId="0" borderId="0" xfId="42" applyNumberFormat="1" applyFont="1" applyBorder="1" applyAlignment="1">
      <alignment horizontal="center" vertical="top" wrapText="1"/>
    </xf>
    <xf numFmtId="0" fontId="32" fillId="0" borderId="0" xfId="0" applyFont="1" applyAlignment="1">
      <alignment horizontal="center" vertical="top" wrapText="1"/>
    </xf>
    <xf numFmtId="0" fontId="19" fillId="0" borderId="0" xfId="0" applyFont="1" applyAlignment="1">
      <alignment horizontal="center" vertical="top"/>
    </xf>
    <xf numFmtId="0" fontId="19" fillId="41" borderId="0" xfId="0" applyFont="1" applyFill="1" applyAlignment="1">
      <alignment horizontal="center" vertical="top" wrapText="1"/>
    </xf>
    <xf numFmtId="49" fontId="19" fillId="0" borderId="0" xfId="0" applyNumberFormat="1" applyFont="1" applyAlignment="1">
      <alignment horizontal="center" vertical="top" wrapText="1"/>
    </xf>
    <xf numFmtId="0" fontId="19" fillId="0" borderId="0" xfId="42" applyNumberFormat="1" applyFont="1" applyFill="1" applyBorder="1" applyAlignment="1">
      <alignment horizontal="center" vertical="top" wrapText="1"/>
    </xf>
    <xf numFmtId="14" fontId="29" fillId="36" borderId="16" xfId="0" applyNumberFormat="1" applyFont="1" applyFill="1" applyBorder="1" applyAlignment="1">
      <alignment horizontal="center" vertical="top" wrapText="1"/>
    </xf>
    <xf numFmtId="0" fontId="27" fillId="0" borderId="0" xfId="0" applyFont="1" applyAlignment="1">
      <alignment horizontal="center" vertical="top"/>
    </xf>
    <xf numFmtId="0" fontId="48" fillId="0" borderId="0" xfId="42" applyNumberFormat="1" applyFont="1" applyBorder="1" applyAlignment="1">
      <alignment horizontal="center" vertical="top" wrapText="1"/>
    </xf>
    <xf numFmtId="14" fontId="19" fillId="0" borderId="0" xfId="0" applyNumberFormat="1" applyFont="1" applyAlignment="1">
      <alignment vertical="top"/>
    </xf>
    <xf numFmtId="0" fontId="27" fillId="0" borderId="0" xfId="0" applyFont="1" applyAlignment="1">
      <alignment vertical="top"/>
    </xf>
    <xf numFmtId="0" fontId="22" fillId="0" borderId="0" xfId="0" applyFont="1" applyAlignment="1">
      <alignment vertical="top"/>
    </xf>
    <xf numFmtId="0" fontId="27" fillId="0" borderId="0" xfId="42" applyNumberFormat="1" applyFont="1" applyAlignment="1">
      <alignment horizontal="center" vertical="top" wrapText="1"/>
    </xf>
    <xf numFmtId="14" fontId="27" fillId="0" borderId="0" xfId="0" applyNumberFormat="1" applyFont="1" applyAlignment="1">
      <alignment horizontal="center" vertical="top" wrapText="1"/>
    </xf>
    <xf numFmtId="0" fontId="27" fillId="0" borderId="0" xfId="42" applyNumberFormat="1" applyFont="1" applyAlignment="1">
      <alignment horizontal="center" vertical="top"/>
    </xf>
    <xf numFmtId="0" fontId="27" fillId="0" borderId="0" xfId="0" applyFont="1" applyFill="1" applyAlignment="1">
      <alignment horizontal="center" vertical="top" wrapText="1"/>
    </xf>
    <xf numFmtId="14" fontId="27" fillId="0" borderId="0" xfId="0" applyNumberFormat="1" applyFont="1" applyFill="1" applyAlignment="1">
      <alignment horizontal="center" vertical="top" wrapText="1"/>
    </xf>
    <xf numFmtId="0" fontId="27" fillId="0" borderId="0" xfId="0" applyFont="1" applyFill="1" applyAlignment="1">
      <alignment horizontal="center" vertical="top"/>
    </xf>
    <xf numFmtId="0" fontId="0" fillId="0" borderId="0" xfId="0" applyFont="1" applyAlignment="1">
      <alignment vertical="top"/>
    </xf>
    <xf numFmtId="0" fontId="16" fillId="0" borderId="0" xfId="0" applyFont="1" applyAlignment="1">
      <alignment vertical="top"/>
    </xf>
    <xf numFmtId="14" fontId="0" fillId="0" borderId="0" xfId="0" applyNumberFormat="1" applyFont="1" applyAlignment="1">
      <alignment vertical="top"/>
    </xf>
    <xf numFmtId="0" fontId="46" fillId="0" borderId="0" xfId="42" applyFont="1" applyAlignment="1">
      <alignment horizontal="center" vertical="top" wrapText="1"/>
    </xf>
    <xf numFmtId="14" fontId="19" fillId="0" borderId="0" xfId="0" applyNumberFormat="1" applyFont="1"/>
    <xf numFmtId="0" fontId="22" fillId="0" borderId="0" xfId="0" applyFont="1"/>
    <xf numFmtId="0" fontId="27" fillId="0" borderId="0" xfId="0" applyFont="1"/>
    <xf numFmtId="0" fontId="18" fillId="0" borderId="0" xfId="42" applyNumberFormat="1" applyFill="1" applyAlignment="1">
      <alignment horizontal="center" vertical="top" wrapText="1"/>
    </xf>
    <xf numFmtId="0" fontId="35" fillId="37" borderId="0" xfId="0" applyFont="1" applyFill="1" applyAlignment="1">
      <alignment horizontal="left"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33" fillId="37" borderId="0" xfId="0" applyFont="1" applyFill="1" applyAlignment="1">
      <alignment vertical="center"/>
    </xf>
    <xf numFmtId="0" fontId="37" fillId="38" borderId="0" xfId="42" applyFont="1" applyFill="1" applyAlignment="1">
      <alignment horizontal="center" vertical="top" wrapText="1"/>
    </xf>
    <xf numFmtId="0" fontId="26" fillId="35" borderId="10" xfId="0" applyFont="1" applyFill="1" applyBorder="1" applyAlignment="1">
      <alignment vertical="center" wrapText="1"/>
    </xf>
    <xf numFmtId="0" fontId="22" fillId="34" borderId="10" xfId="0" applyFont="1" applyFill="1" applyBorder="1" applyAlignment="1">
      <alignment horizontal="left" vertical="center" wrapText="1"/>
    </xf>
    <xf numFmtId="0" fontId="36" fillId="38" borderId="0" xfId="0" applyFont="1" applyFill="1" applyAlignment="1">
      <alignment horizontal="center" vertical="center" wrapText="1"/>
    </xf>
    <xf numFmtId="0" fontId="26" fillId="35" borderId="15" xfId="0" applyFont="1" applyFill="1" applyBorder="1" applyAlignment="1">
      <alignment vertical="center" wrapText="1"/>
    </xf>
    <xf numFmtId="0" fontId="29" fillId="37" borderId="0" xfId="0" applyFont="1" applyFill="1" applyAlignment="1">
      <alignment horizontal="left" vertical="center" wrapText="1"/>
    </xf>
    <xf numFmtId="0" fontId="49" fillId="0" borderId="0" xfId="0" applyFont="1"/>
    <xf numFmtId="0" fontId="49" fillId="0" borderId="0" xfId="0" pivotButton="1" applyFont="1"/>
    <xf numFmtId="10" fontId="49" fillId="0" borderId="0" xfId="0" applyNumberFormat="1" applyFont="1"/>
    <xf numFmtId="0" fontId="49" fillId="0" borderId="0" xfId="0" applyFont="1" applyFill="1"/>
    <xf numFmtId="0" fontId="49" fillId="0" borderId="0" xfId="0" applyFont="1" applyAlignment="1">
      <alignment horizontal="left"/>
    </xf>
    <xf numFmtId="0" fontId="49" fillId="0" borderId="0" xfId="0" applyNumberFormat="1" applyFont="1"/>
    <xf numFmtId="0" fontId="49" fillId="0" borderId="0" xfId="0" applyFont="1" applyAlignment="1">
      <alignment horizontal="left" inden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57">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patternType="solid">
          <fgColor rgb="FFFFCCCC"/>
          <bgColor rgb="FFFFCCC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patternType="solid">
          <fgColor rgb="FFFFCCCC"/>
          <bgColor rgb="FFFFCCC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border>
        <bottom style="thin">
          <color indexed="64"/>
        </bottom>
      </border>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1576BB"/>
      <color rgb="FF298BFF"/>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August 31,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(Hide)'!$A$5:$A$49</c:f>
              <c:multiLvlStrCache>
                <c:ptCount val="41"/>
                <c:lvl>
                  <c:pt idx="0">
                    <c:v>Italy</c:v>
                  </c:pt>
                  <c:pt idx="1">
                    <c:v>UK</c:v>
                  </c:pt>
                  <c:pt idx="2">
                    <c:v>USA</c:v>
                  </c:pt>
                  <c:pt idx="3">
                    <c:v>Spain</c:v>
                  </c:pt>
                  <c:pt idx="4">
                    <c:v>Japan</c:v>
                  </c:pt>
                  <c:pt idx="5">
                    <c:v>Multicountry</c:v>
                  </c:pt>
                  <c:pt idx="6">
                    <c:v>France</c:v>
                  </c:pt>
                  <c:pt idx="7">
                    <c:v>Saudi Arabia</c:v>
                  </c:pt>
                  <c:pt idx="8">
                    <c:v>Denmark</c:v>
                  </c:pt>
                  <c:pt idx="9">
                    <c:v>Norway</c:v>
                  </c:pt>
                  <c:pt idx="10">
                    <c:v>Germany</c:v>
                  </c:pt>
                  <c:pt idx="11">
                    <c:v>Qatar</c:v>
                  </c:pt>
                  <c:pt idx="12">
                    <c:v>Taiwan</c:v>
                  </c:pt>
                  <c:pt idx="13">
                    <c:v>Greece</c:v>
                  </c:pt>
                  <c:pt idx="14">
                    <c:v>Singapore</c:v>
                  </c:pt>
                  <c:pt idx="15">
                    <c:v>Israel</c:v>
                  </c:pt>
                  <c:pt idx="16">
                    <c:v>Ireland</c:v>
                  </c:pt>
                  <c:pt idx="17">
                    <c:v>Poland</c:v>
                  </c:pt>
                  <c:pt idx="18">
                    <c:v>Korea</c:v>
                  </c:pt>
                  <c:pt idx="19">
                    <c:v>Kuwait</c:v>
                  </c:pt>
                  <c:pt idx="20">
                    <c:v>China</c:v>
                  </c:pt>
                  <c:pt idx="21">
                    <c:v>Brazil</c:v>
                  </c:pt>
                  <c:pt idx="22">
                    <c:v>Iran</c:v>
                  </c:pt>
                  <c:pt idx="23">
                    <c:v>India</c:v>
                  </c:pt>
                  <c:pt idx="24">
                    <c:v>Multicountry</c:v>
                  </c:pt>
                  <c:pt idx="25">
                    <c:v>Turkey</c:v>
                  </c:pt>
                  <c:pt idx="26">
                    <c:v>Jordan</c:v>
                  </c:pt>
                  <c:pt idx="27">
                    <c:v>Thailand</c:v>
                  </c:pt>
                  <c:pt idx="28">
                    <c:v>Cambodia</c:v>
                  </c:pt>
                  <c:pt idx="29">
                    <c:v>Vietnam</c:v>
                  </c:pt>
                  <c:pt idx="30">
                    <c:v>Malaysia</c:v>
                  </c:pt>
                  <c:pt idx="31">
                    <c:v>Nigeria</c:v>
                  </c:pt>
                  <c:pt idx="32">
                    <c:v>Mexico</c:v>
                  </c:pt>
                  <c:pt idx="33">
                    <c:v>Indonesia</c:v>
                  </c:pt>
                  <c:pt idx="34">
                    <c:v>Uzbekistan</c:v>
                  </c:pt>
                  <c:pt idx="35">
                    <c:v>Iraq</c:v>
                  </c:pt>
                  <c:pt idx="36">
                    <c:v>Myanmar</c:v>
                  </c:pt>
                  <c:pt idx="37">
                    <c:v>Philippines</c:v>
                  </c:pt>
                  <c:pt idx="38">
                    <c:v>Multicountry</c:v>
                  </c:pt>
                  <c:pt idx="39">
                    <c:v>China and Korea</c:v>
                  </c:pt>
                  <c:pt idx="40">
                    <c:v>Not applicable </c:v>
                  </c:pt>
                </c:lvl>
                <c:lvl>
                  <c:pt idx="0">
                    <c:v>HIC</c:v>
                  </c:pt>
                  <c:pt idx="20">
                    <c:v>LMIC</c:v>
                  </c:pt>
                  <c:pt idx="38">
                    <c:v>LMIC/HIC</c:v>
                  </c:pt>
                </c:lvl>
              </c:multiLvlStrCache>
            </c:multiLvlStrRef>
          </c:cat>
          <c:val>
            <c:numRef>
              <c:f>'Calculations (Hide)'!$B$5:$B$49</c:f>
              <c:numCache>
                <c:formatCode>General</c:formatCode>
                <c:ptCount val="41"/>
                <c:pt idx="0">
                  <c:v>7</c:v>
                </c:pt>
                <c:pt idx="1">
                  <c:v>10</c:v>
                </c:pt>
                <c:pt idx="2">
                  <c:v>26</c:v>
                </c:pt>
                <c:pt idx="3">
                  <c:v>3</c:v>
                </c:pt>
                <c:pt idx="4">
                  <c:v>5</c:v>
                </c:pt>
                <c:pt idx="5">
                  <c:v>3</c:v>
                </c:pt>
                <c:pt idx="6">
                  <c:v>5</c:v>
                </c:pt>
                <c:pt idx="7">
                  <c:v>1</c:v>
                </c:pt>
                <c:pt idx="8">
                  <c:v>1</c:v>
                </c:pt>
                <c:pt idx="9">
                  <c:v>2</c:v>
                </c:pt>
                <c:pt idx="10">
                  <c:v>3</c:v>
                </c:pt>
                <c:pt idx="11">
                  <c:v>1</c:v>
                </c:pt>
                <c:pt idx="12">
                  <c:v>1</c:v>
                </c:pt>
                <c:pt idx="13">
                  <c:v>1</c:v>
                </c:pt>
                <c:pt idx="14">
                  <c:v>1</c:v>
                </c:pt>
                <c:pt idx="15">
                  <c:v>1</c:v>
                </c:pt>
                <c:pt idx="16">
                  <c:v>2</c:v>
                </c:pt>
                <c:pt idx="17">
                  <c:v>1</c:v>
                </c:pt>
                <c:pt idx="18">
                  <c:v>1</c:v>
                </c:pt>
                <c:pt idx="19">
                  <c:v>1</c:v>
                </c:pt>
                <c:pt idx="20">
                  <c:v>9</c:v>
                </c:pt>
                <c:pt idx="21">
                  <c:v>1</c:v>
                </c:pt>
                <c:pt idx="22">
                  <c:v>3</c:v>
                </c:pt>
                <c:pt idx="23">
                  <c:v>2</c:v>
                </c:pt>
                <c:pt idx="24">
                  <c:v>2</c:v>
                </c:pt>
                <c:pt idx="25">
                  <c:v>2</c:v>
                </c:pt>
                <c:pt idx="26">
                  <c:v>2</c:v>
                </c:pt>
                <c:pt idx="27">
                  <c:v>1</c:v>
                </c:pt>
                <c:pt idx="28">
                  <c:v>1</c:v>
                </c:pt>
                <c:pt idx="29">
                  <c:v>1</c:v>
                </c:pt>
                <c:pt idx="30">
                  <c:v>1</c:v>
                </c:pt>
                <c:pt idx="31">
                  <c:v>1</c:v>
                </c:pt>
                <c:pt idx="32">
                  <c:v>1</c:v>
                </c:pt>
                <c:pt idx="33">
                  <c:v>2</c:v>
                </c:pt>
                <c:pt idx="34">
                  <c:v>1</c:v>
                </c:pt>
                <c:pt idx="35">
                  <c:v>2</c:v>
                </c:pt>
                <c:pt idx="36">
                  <c:v>1</c:v>
                </c:pt>
                <c:pt idx="37">
                  <c:v>1</c:v>
                </c:pt>
                <c:pt idx="38">
                  <c:v>23</c:v>
                </c:pt>
                <c:pt idx="39">
                  <c:v>1</c:v>
                </c:pt>
                <c:pt idx="40">
                  <c:v>73</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_xlchart.v1.0</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size">
        <cx:f dir="row">_xlchart.v1.3</cx:f>
      </cx:numDim>
    </cx:data>
  </cx:chartData>
  <cx:chart>
    <cx:plotArea>
      <cx:plotAreaRegion>
        <cx:series layoutId="treemap" uniqueId="{59FF3EF7-D989-4A09-8CD2-7BC18EBA65C9}">
          <cx:tx>
            <cx:txData>
              <cx:f>_xlchart.v1.1</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31749</xdr:colOff>
      <xdr:row>6</xdr:row>
      <xdr:rowOff>26987</xdr:rowOff>
    </xdr:from>
    <xdr:to>
      <xdr:col>4</xdr:col>
      <xdr:colOff>161925</xdr:colOff>
      <xdr:row>8</xdr:row>
      <xdr:rowOff>38100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31749" y="1055687"/>
          <a:ext cx="10912476" cy="354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8/18/2020-8/24/2020 &amp; Asia Special Edition  </a:t>
          </a:r>
        </a:p>
        <a:p>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77131" y="8068582"/>
              <a:ext cx="14268903" cy="496479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47039"/>
              <a:ext cx="14771462" cy="489471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74.778012268522" createdVersion="6" refreshedVersion="6" minRefreshableVersion="3" recordCount="207" xr:uid="{A44F9BF2-AD65-4A44-92A7-F2FFF83A2E1B}">
  <cacheSource type="worksheet">
    <worksheetSource name="Table2"/>
  </cacheSource>
  <cacheFields count="38">
    <cacheField name="TITLE" numFmtId="0">
      <sharedItems/>
    </cacheField>
    <cacheField name="ABSTRACT" numFmtId="0">
      <sharedItems longText="1"/>
    </cacheField>
    <cacheField name="PUBLICATION DATE" numFmtId="0">
      <sharedItems containsDate="1" containsMixedTypes="1" minDate="2020-03-16T00:00:00" maxDate="2020-08-26T00:00:00"/>
    </cacheField>
    <cacheField name="ADDED TO DATABASE" numFmtId="14">
      <sharedItems containsDate="1" containsMixedTypes="1" minDate="2020-08-18T00:00:00" maxDate="2020-08-27T00:00:00"/>
    </cacheField>
    <cacheField name="URL-not hyperlinked" numFmtId="0">
      <sharedItems longText="1"/>
    </cacheField>
    <cacheField name="URL" numFmtId="0">
      <sharedItems/>
    </cacheField>
    <cacheField name="COUNTRY" numFmtId="0">
      <sharedItems containsMixedTypes="1" containsNumber="1" containsInteger="1" minValue="0" maxValue="0" count="40">
        <s v="Not applicable "/>
        <s v="USA"/>
        <s v="Multicountry"/>
        <s v="UK"/>
        <s v="Turkey"/>
        <s v="Germany"/>
        <s v="Italy"/>
        <s v="France"/>
        <s v="Norway"/>
        <s v="Iran"/>
        <s v="Japan"/>
        <s v="Thailand"/>
        <s v="Cambodia"/>
        <s v="China"/>
        <s v="Vietnam"/>
        <s v="Qatar"/>
        <s v="Malaysia"/>
        <s v="Nigeria"/>
        <s v="Taiwan"/>
        <s v="Spain"/>
        <s v="Mexico"/>
        <s v="Greece"/>
        <s v="Jordan"/>
        <s v="Singapore"/>
        <s v="Indonesia"/>
        <s v="Israel"/>
        <s v="Uzbekistan"/>
        <s v="Denmark"/>
        <s v="Ireland"/>
        <s v="Brazil"/>
        <s v="India"/>
        <s v="Philippines"/>
        <s v="Iraq"/>
        <s v="Poland"/>
        <s v="Korea"/>
        <s v="Myanmar"/>
        <s v="China and Korea"/>
        <s v="Saudi Arabia"/>
        <s v="Kuwait"/>
        <n v="0" u="1"/>
      </sharedItems>
    </cacheField>
    <cacheField name="ARTICLE TYPE" numFmtId="0">
      <sharedItems containsMixedTypes="1" containsNumber="1" containsInteger="1" minValue="0" maxValue="0" count="15">
        <s v="Editorial/commentary/guidance"/>
        <s v="Review"/>
        <s v="Cohort study"/>
        <s v="Modelling study"/>
        <s v="Descriptive study"/>
        <s v="Pre-post study"/>
        <s v="Cross-sectional study"/>
        <s v="Pre-clinical study"/>
        <s v="Protocol/study design"/>
        <s v="Quasi-experimental study"/>
        <s v="Meta-analysis"/>
        <s v="Qualitative study"/>
        <s v="Ecological study"/>
        <s v="Mixed methods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0" maxValue="2020"/>
    </cacheField>
    <cacheField name=" TYPE" numFmtId="0">
      <sharedItems/>
    </cacheField>
    <cacheField name="DOI" numFmtId="0">
      <sharedItems/>
    </cacheField>
    <cacheField name="LANGUAGE _x000a_" numFmtId="0">
      <sharedItems/>
    </cacheField>
    <cacheField name="PREG/NEO" numFmtId="0">
      <sharedItems containsBlank="1"/>
    </cacheField>
    <cacheField name="CU5" numFmtId="0">
      <sharedItems containsBlank="1"/>
    </cacheField>
    <cacheField name="MTCT" numFmtId="0">
      <sharedItems containsBlank="1"/>
    </cacheField>
    <cacheField name="MNCH IMPACT" numFmtId="14">
      <sharedItems containsBlank="1"/>
    </cacheField>
    <cacheField name="LMIC" numFmtId="0">
      <sharedItems containsBlank="1" count="6">
        <s v="LMIC/HIC"/>
        <s v="HIC"/>
        <s v="LMIC"/>
        <s v="" u="1"/>
        <m u="1"/>
        <s v="LMIC " u="1"/>
      </sharedItems>
    </cacheField>
    <cacheField name="STUDY SIZE" numFmtId="0">
      <sharedItems containsMixedTypes="1" containsNumber="1" containsInteger="1" minValue="1" maxValue="1248749" longText="1"/>
    </cacheField>
    <cacheField name="PREG/NEO - CLINICAL/PARACLINICAL PRESENTATION" numFmtId="0">
      <sharedItems containsBlank="1"/>
    </cacheField>
    <cacheField name="PREG/NEO - BURDEN" numFmtId="0">
      <sharedItems containsBlank="1"/>
    </cacheField>
    <cacheField name="PREG/NEO - RISK FACTOR" numFmtId="0">
      <sharedItems containsBlank="1"/>
    </cacheField>
    <cacheField name="PREG/NEO - OUTCOMES" numFmtId="0">
      <sharedItems containsBlank="1"/>
    </cacheField>
    <cacheField name="PREG/NEO - MANAGEMENT/ VACCINES" numFmtId="0">
      <sharedItems containsBlank="1"/>
    </cacheField>
    <cacheField name="CU5 - INFANTS" numFmtId="0">
      <sharedItems containsBlank="1"/>
    </cacheField>
    <cacheField name="CU5 - CLINICAL/PARACLINICAL PRESENTATION" numFmtId="0">
      <sharedItems containsBlank="1"/>
    </cacheField>
    <cacheField name="CU5 - BURDEN" numFmtId="0">
      <sharedItems containsBlank="1"/>
    </cacheField>
    <cacheField name="CU5 - RISK FACTORS" numFmtId="0">
      <sharedItems containsBlank="1"/>
    </cacheField>
    <cacheField name="CU5 - MANAGEMENT/ VACCINES" numFmtId="0">
      <sharedItems containsBlank="1"/>
    </cacheField>
    <cacheField name="MTCT -  RISK" numFmtId="0">
      <sharedItems containsBlank="1"/>
    </cacheField>
    <cacheField name="MTCT - ANTIBODIES" numFmtId="0">
      <sharedItems containsBlank="1"/>
    </cacheField>
    <cacheField name="MNCH IMPACT - PROG PREG/NEO" numFmtId="0">
      <sharedItems containsBlank="1"/>
    </cacheField>
    <cacheField name="MNCH IMPACT - PROG CU5" numFmtId="0">
      <sharedItems containsBlank="1"/>
    </cacheField>
    <cacheField name="INTERVENTION NOTES" numFmtId="0">
      <sharedItems containsBlank="1"/>
    </cacheField>
    <cacheField name="MODEL NOTES" numFmtId="0">
      <sharedItems containsBlank="1"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
  <r>
    <s v="CSANZ Position Statement on COVID-19 From the Paediatric and Congenital Council"/>
    <s v="At the time of writing (25 May 2020), there have been nearly 4.4 million infections and 300,000 deaths worldwide related to COVID-19, an infection caused by severe acute respiratory syndrome coronavirus 2 (SARS-CoV-2). Australia (currently 6,900 infections and 98 deaths) and New Zealand (1,500 infections and 21 deaths) have thus far been less affected than other regions. Risk factors for more severe disease include older age and pre-existing cardiovascular disease. The purposes of this document from the Paediatric and Congenital Council of the Cardiac Society of Australia and New Zealand (CSANZ) are to: 1) To review the mechanisms for cardiac involvement in COVID-19, specifically as they may impact patients with childhood and adult congenital heart disease (CHD); 2) To review the impact of SARS-CoV-2 infection in the paediatric population; 3) To review available data on the risks related to COVID-19 for childhood heart disease and adult CHD; 4) To provide guidance for childhood heart disease and adult CHD units in our Australasian region to re-organise services during the pandemic, so as to protect a highly specialised workforce and yet continue to provide an essential service; and 5) To review risk reduction strategies for acquiring COVID-19 for patients with childhood heart disease or adult CHD. Eleven (11) recommendations relevant to the care of children with heart disease and adults with CHD to mitigate the impact of COVID-19 are highlighted through the document."/>
    <d v="2020-07-29T00:00:00"/>
    <d v="2020-08-26T00:00:00"/>
    <s v="https://pubmed.ncbi.nlm.nih.gov/32839114/"/>
    <s v="https://pubmed.ncbi.nlm.nih.gov/32839114/"/>
    <x v="0"/>
    <x v="0"/>
    <s v="Ayer J, Anderson B, Gentles TL, Cordina RL."/>
    <s v="Heart Lung Circ"/>
    <n v="2020"/>
    <s v="Peer-reviewed"/>
    <s v="10.1016/j.hlc.2020.07.005"/>
    <s v="English"/>
    <s v=""/>
    <s v="Yes"/>
    <s v=""/>
    <s v=""/>
    <x v="0"/>
    <s v="Not applicable "/>
    <s v=""/>
    <s v=""/>
    <s v=""/>
    <s v=""/>
    <s v=""/>
    <s v=""/>
    <s v="Yes"/>
    <s v="Yes"/>
    <s v="Yes"/>
    <s v="Yes"/>
    <s v=""/>
    <s v=""/>
    <s v=""/>
    <s v=""/>
    <s v=""/>
    <s v=""/>
    <m/>
    <s v="Current week "/>
  </r>
  <r>
    <s v="Telemental health for child trauma treatment during and post-COVID-19: Limitations and considerations"/>
    <s v="The ongoing COVID-19 pandemic has led to unprecedented disruptions and stress in the lives of children and families internationally. Heightened family stress and turmoil can increase risk for, and exacerbate, child maltreatment. As a result, child maltreatment experts are concerned that there will be an influx of children requiring trauma assessment and treatment during and after COVID-19. As physical distancing measures have been implemented and will likely persist into 2021, organizations providing trauma treatment to children and their families have had to rapidly pivot to telemental health to maintain service delivery with clients. While the benefits of telemental health have been identified, including reduced barriers to access, increased cost effectiveness, and broad availability of services, there are unique limitations to its implementation within a child maltreatment population, such as challenges with attention and emotion regulation skills, difficulties identifying dissociative symptoms, and increased time with perpetrators of abuse due to shelter in place orders. These limitations are exacerbated for children and families who are most marginalized and facing the highest levels of social and economic barriers. Lack of access to reliable technology, lack of a private or confidential space for sessions, and reluctance to process trauma in the absence of a safe environment, are all barriers to conducting effective trauma treatment over telemental health. This article discusses both the benefits and barriers to telemental health in a child maltreatment population and offers considerations for child trauma service provision, program development, and policy during and post the COVID-19 pandemic."/>
    <d v="2020-08-19T00:00:00"/>
    <d v="2020-08-26T00:00:00"/>
    <s v="https://pubmed.ncbi.nlm.nih.gov/32839022/"/>
    <s v="https://pubmed.ncbi.nlm.nih.gov/32839022/"/>
    <x v="0"/>
    <x v="1"/>
    <s v="Racine N, Hartwick C, Collin-V√©zina D, Madigan S."/>
    <s v="Child Abuse Negl"/>
    <n v="2020"/>
    <s v="Peer-reviewed"/>
    <s v="10.1016/j.chiabu.2020.104698"/>
    <s v="English"/>
    <s v=""/>
    <s v="Yes"/>
    <s v=""/>
    <s v=""/>
    <x v="0"/>
    <s v="Not applicable "/>
    <s v=""/>
    <s v=""/>
    <s v=""/>
    <s v=""/>
    <s v=""/>
    <s v=""/>
    <s v=""/>
    <s v=""/>
    <s v=""/>
    <s v="Yes"/>
    <s v=""/>
    <s v=""/>
    <s v=""/>
    <s v=""/>
    <s v=""/>
    <s v=""/>
    <s v="Mental health"/>
    <s v="Current week "/>
  </r>
  <r>
    <s v="Will COVID-19 impact upon pregnancy, childhood and adult outcomes? A call to establish national longitudinal datasets"/>
    <s v="None available"/>
    <d v="2020-08-24T00:00:00"/>
    <d v="2020-08-26T00:00:00"/>
    <s v="https://pubmed.ncbi.nlm.nih.gov/32838631/"/>
    <s v="https://pubmed.ncbi.nlm.nih.gov/32838631/"/>
    <x v="0"/>
    <x v="0"/>
    <s v="Quinlivan J, Lambregtse-van den Berg M."/>
    <s v="J Psychosom Obstet Gynaecol"/>
    <n v="2020"/>
    <s v="Peer-reviewed"/>
    <s v="10.1080/0167482X.2020.1775925"/>
    <s v="English"/>
    <s v="Yes"/>
    <s v=""/>
    <s v="Yes"/>
    <s v=""/>
    <x v="0"/>
    <s v="Not applicable "/>
    <s v="Yes"/>
    <s v="Yes"/>
    <s v=""/>
    <s v="Yes"/>
    <s v=""/>
    <s v=""/>
    <s v=""/>
    <s v=""/>
    <s v=""/>
    <s v=""/>
    <s v="Yes"/>
    <s v=""/>
    <s v=""/>
    <s v=""/>
    <s v=""/>
    <s v=""/>
    <s v="Mental health"/>
    <s v="Current week "/>
  </r>
  <r>
    <s v="Risk Factors for SARS-CoV2 Infection in Pregnant Women"/>
    <s v="Background: Risk factors for SARS-CoV2 infection in pregnancy remain poorly understood. Understanding populations at heightened risk of acquisition is essential to more effectively target outreach and prevention efforts._x000a__x000a_Objective: To compare sociodemographic and clinical characteristics of pregnant women with and without SARS-CoV2 infection and, among those with SARS-CoV2, to compare characteristics of those who reported COVID-19 symptoms and those who were asymptomatic at diagnosis._x000a__x000a_Study design: This retrospective cohort study includes pregnant women who delivered or intended to deliver at Northwestern Memorial Hospital after initiation of a universal testing protocol on admission (April 8, 2020 - May 31, 2020). Women were dichotomized by whether they tested positive for SARS-CoV2. Among women who tested positive, women were further dichotomized by whether they endorsed symptoms of COVID-19. Bivariable analysis, and non-parametric tests of trend were used for analyses. Logistic regression was used to control for potential confounders as well as to examine effect modification between race and ethnicity and any other identified risk factors._x000a__x000a_Results: During the study period, 1,418 women met inclusion criteria, of whom 101 (7.1%) tested positive for SARS-CoV2. Of the 101 women who tested positive, 77 (76.2%) were symptomatic at the time of diagnosis. Compared to women who tested negative for SARS-CoV2, women who tested positive were younger and were more likely to have public insurance, to identify as Black/African-American or Latina, to be unmarried, to be obese, have pre-existing pulmonary disease, and have living children. An increasing number of living children was associated with an increasing risk of SARS-CoV2 infection and this finding persisted after controlling for potential confounders. There was no effect modification between race or ethnicity and having living children with regard to the risk of infection. There were no significant differences identified between women who were symptomatic and asymptomatic._x000a__x000a_Conclusion: Many risk factors for SARS-CoV2 infection in pregnancy are similar to the social and structural determinants of health that have been reported in the general population. The observed association between SARS-CoV2 infection and having children raises the possibility of children themselves as vectors of viral spread or behavior patterns of parents as mediators of acquisition."/>
    <d v="2020-08-17T00:00:00"/>
    <d v="2020-08-25T00:00:00"/>
    <s v="https://pubmed.ncbi.nlm.nih.gov/32838274/"/>
    <s v="https://pubmed.ncbi.nlm.nih.gov/32838274/"/>
    <x v="1"/>
    <x v="2"/>
    <s v="Sakowicz A, Ayala AE, Ukeje CC, Witting CS, Grobman WA, Miller ES."/>
    <s v="Am J Obstet Gynecol MFM"/>
    <n v="2020"/>
    <s v="Peer-reviewed"/>
    <s v="10.1016/j.ajogmf.2020.100198"/>
    <s v="English"/>
    <s v="Yes"/>
    <s v=""/>
    <s v=""/>
    <s v=""/>
    <x v="1"/>
    <s v="During the study period, 1,418 women met inclusion criteria, of whom 101 (7.1%) tested positive for SARS-CoV2"/>
    <s v="Yes"/>
    <s v="Yes"/>
    <s v="Yes"/>
    <s v=""/>
    <s v=""/>
    <s v=""/>
    <s v=""/>
    <s v=""/>
    <s v=""/>
    <s v=""/>
    <s v=""/>
    <s v=""/>
    <s v=""/>
    <s v=""/>
    <s v=""/>
    <s v=""/>
    <m/>
    <s v="Current week "/>
  </r>
  <r>
    <s v="Using the COVID-19 to influenza ratio to estimate early pandemic spread in Wuhan, China and Seattle, US"/>
    <s v="Background: Pandemic SARS-CoV-2 was first reported in Wuhan, China on December 31, 2019. Twenty-one days later, the US identified its first case--a man who had traveled from Wuhan to the state of Washington. Recent studies in the Wuhan and Seattle metropolitan areas retrospectively tested samples taken from patients with COVID-like symptoms. In the Wuhan study, there were 4 SARS-CoV-2 positives and 7 influenza positives out of 26 adults outpatients who sought care for influenza-like-illness at two central hospitals prior to January 12, 2020. The Seattle study reported 25 SARS-CoV-2 positives and 442 influenza positives out of 2353 children and adults who reported acute respiratory illness prior to March 9, 2020. Here, we use these findings to extrapolate the early prevalence of symptomatic COVID-19 in Wuhan and Seattle._x000a__x000a_Methods: For each city, we estimate the ratio of COVID-19 to influenza infections from the retrospective testing data and estimate the age-specific prevalence of influenza from surveillance reports during the same time period. Combining these, we approximate the total number of symptomatic COVID-19 infections._x000a__x000a_Findings: In Wuhan, there were an estimated 1386 [95% CrI: 420-3793] symptomatic cases over 30 of COVID-19 between December 30, 2019 and January 12, 2020. In Seattle, we estimate that 2268 [95% CrI: 498, 6069] children under 18 and 4367 [95% CrI: 2776, 6526] adults were symptomatically infected between February 24 and March 9, 2020. We also find that the initial pandemic wave in Wuhan likely originated with a single infected case who developed symptoms sometime between October 26 and December 13, 2019; in Seattle, the seeding likely occurred between December 25, 2019 and January 15, 2020._x000a__x000a_Interpretation: The spread of COVID-19 in Wuhan and Seattle was far more extensive than initially reported. The virus likely spread for months in Wuhan before the lockdown. Given that COVID-19 appears to be overwhelmingly mild in children, our high estimate for symptomatic pediatric cases in Seattle suggests that there may have been thousands more mild cases at the time."/>
    <d v="2020-08-12T00:00:00"/>
    <d v="2020-08-25T00:00:00"/>
    <s v="https://pubmed.ncbi.nlm.nih.gov/32838239/"/>
    <s v="https://pubmed.ncbi.nlm.nih.gov/32838239/"/>
    <x v="2"/>
    <x v="3"/>
    <s v="Du Z, Javan E, Nugent C, Cowling BJ, Meyers LA."/>
    <s v="EClinicalMedicine"/>
    <n v="2020"/>
    <s v="Peer-reviewed"/>
    <s v="10.1016/j.eclinm.2020.100479"/>
    <s v="English"/>
    <s v=""/>
    <s v="Yes"/>
    <s v=""/>
    <s v=""/>
    <x v="0"/>
    <s v="Not applicable "/>
    <s v=""/>
    <s v=""/>
    <s v=""/>
    <s v=""/>
    <s v=""/>
    <s v=""/>
    <s v=""/>
    <s v="Yes"/>
    <s v=""/>
    <s v=""/>
    <s v=""/>
    <s v=""/>
    <s v=""/>
    <s v=""/>
    <s v=""/>
    <s v="For Wuhan and Seattle, the authors estimate the ratio of COVID-19 to influenza infections from the retrospective testing data and estimate the age-specific prevalence of influenza from surveillance reports during the same time period. Combining these, they approximate the total number of symptomatic COVID-19 infections"/>
    <m/>
    <s v="Current week "/>
  </r>
  <r>
    <s v="Returning to School: Separation Problems and Anxiety in the Age of Pandemics"/>
    <s v="The shift to the postpandemic school environment will cause dramatic changes and is likely to increase separation problems. In this article, we look at the anxiety problems that some parents and their children might experience when school reopens after the COVID-19 lockdown. Using a behavioral theory of development, we provide suggestions for how to handle the departure and separation problems that may emerge as parents drop their children off at school. Many parents are unsure about how to handle anxiety or fear as their children return to school or have to visit other environments outside their homes. Social distancing has caused families to develop stronger dependencies at home and to create new routines that vary, in many instances greatly, from their prepandemic routines. Families are adjusting to the new “normal.” They are keeping their children busy with schoolwork as best they can. In particular, families have likely developed close attachment relationships. Families have been struggling with an unprecedented lockdown, and for many parents and their children, this extended period of family confinement and severe restrictions has been especially stressful, and the timing for returning to school is uncertain. We emphasize here that parents can be responsive to their children’s needs, plan ahead, provide reassurance, and depart firmly without vacillating, and we provide other tips to avoid inadvertently shaping children’s negative or anxiety behaviors as they go back to school. We offer some specific advice for parents and teachers to follow to prevent the departure and separation problems that typically develop during challenging behavioral interactions in school settings"/>
    <d v="2020-07-15T00:00:00"/>
    <d v="2020-08-25T00:00:00"/>
    <s v="https://www.ncbi.nlm.nih.gov/pmc/articles/PMC7362323/"/>
    <s v="https://www.ncbi.nlm.nih.gov/pmc/articles/PMC7362323/"/>
    <x v="0"/>
    <x v="0"/>
    <s v="Pelaez M, Novak G."/>
    <s v="Behav Anal Pract"/>
    <n v="2020"/>
    <s v="Peer-reviewed"/>
    <s v="10.1007/s40617-020-00467-2"/>
    <s v="English"/>
    <s v=""/>
    <s v="Yes"/>
    <s v=""/>
    <s v=""/>
    <x v="0"/>
    <s v="Not applicable "/>
    <s v=""/>
    <s v=""/>
    <s v=""/>
    <s v=""/>
    <s v=""/>
    <s v=""/>
    <s v=""/>
    <s v=""/>
    <s v=""/>
    <s v=""/>
    <s v=""/>
    <s v=""/>
    <s v=""/>
    <s v=""/>
    <s v=""/>
    <s v=""/>
    <s v="Mental health"/>
    <s v="Current week "/>
  </r>
  <r>
    <s v="Challenging infections in pregnancy"/>
    <s v="Maternal sepsis is “a life-threatening condition defined as organ dysfunction resulting from infection during pregnancy, childbirth, post-abortion, or postpartum period.” (World Health Organisation, 2017). Serious infection during, or immediately after, pregnancy may go initially unrecognized in an otherwise young and healthy group, who nevertheless do have a compromized immune system. Secondly, whilst malaise, flushes, nausea, vomiting and abdominal pain are common in pregnancy, each can herald sepsis with rapid demise for mother and baby. The MBRRACE-UK report in 20171 found an overall sepsis-related maternal mortality rate of 0.56 per 100,000 maternities with a mortality rate from genital tract sepsis of 0.28 per 100,000 maternities. This review will focus on the major causes, recognition, differentiation and microbiological management of sepsis in pregnancy, using two detailed cases to illustrate."/>
    <d v="2020-08-01T00:00:00"/>
    <d v="2020-08-25T00:00:00"/>
    <s v="https://www.ncbi.nlm.nih.gov/pmc/articles/PMC7395812/"/>
    <s v="https://www.ncbi.nlm.nih.gov/pmc/articles/PMC7395812/"/>
    <x v="3"/>
    <x v="4"/>
    <s v="Morgan M."/>
    <s v="Obstet Gynaecol Reprod Med"/>
    <n v="2020"/>
    <s v="Peer-reviewed"/>
    <s v="10.1016/j.ogrm.2020.06.005"/>
    <s v="English"/>
    <s v="Yes"/>
    <s v=""/>
    <s v=""/>
    <s v=""/>
    <x v="1"/>
    <n v="1"/>
    <s v="Yes"/>
    <s v=""/>
    <s v=""/>
    <s v="Yes"/>
    <s v="Yes"/>
    <s v=""/>
    <s v=""/>
    <s v=""/>
    <s v=""/>
    <s v=""/>
    <s v=""/>
    <s v=""/>
    <s v=""/>
    <s v=""/>
    <s v=""/>
    <s v=""/>
    <m/>
    <s v="Current week "/>
  </r>
  <r>
    <s v="Staying Home, Staying Safe? A Short-Term Analysis of COVID-19 on Dallas Domestic Violence"/>
    <s v="COVID-19 has wreaked havoc on the lives of persons around the world and social scientists are just beginning to understand its consequences on human behavior. One policy that public health officials put in place to help stop the spread of the virus were stay-at-home/shelter-in-place lockdown-style orders. While designed to protect people from the coronavirus, one potential and unintended consequence of such orders could be an increase in domestic violence – including abuse of partners, elders or children. Stay-at-home orders result in perpetrators and victims being confined in close quarters for long periods of time. In this study, we use data from Dallas, Texas to examine the extent to which a local order was associated with an increase in domestic violence. Our results provide some evidence for a short-term spike in the 2 weeks after the lockdown was instituted but a decrease thereafter. We note that it is difficult to determine just how much the lockdown was the cause of this increase as the domestic violence trend was increasing prior to the order."/>
    <d v="2020-06-14T00:00:00"/>
    <d v="2020-08-25T00:00:00"/>
    <s v="https://www.ncbi.nlm.nih.gov/pmc/articles/PMC7293590/"/>
    <s v="https://www.ncbi.nlm.nih.gov/pmc/articles/PMC7293590/"/>
    <x v="1"/>
    <x v="5"/>
    <s v="Piquero AR, Riddell JR, Bishopp SA, Narvey C, Reid JA, Piquero NL."/>
    <s v="Am J Crim Justice"/>
    <n v="2020"/>
    <s v="Peer-reviewed"/>
    <s v="10.1007/s12103-020-09531-7"/>
    <s v="English"/>
    <s v=""/>
    <s v="Yes"/>
    <s v=""/>
    <s v=""/>
    <x v="1"/>
    <s v="Not applicable "/>
    <s v=""/>
    <s v=""/>
    <s v=""/>
    <s v=""/>
    <s v=""/>
    <s v=""/>
    <s v=""/>
    <s v=""/>
    <s v=""/>
    <s v=""/>
    <s v=""/>
    <s v=""/>
    <s v=""/>
    <s v=""/>
    <s v=""/>
    <s v=""/>
    <s v="Mental health"/>
    <s v="Current week "/>
  </r>
  <r>
    <s v="When Stay-at-Home Orders Leave Victims Unsafe at Home: Exploring the Risk and Consequences of Intimate Partner Violence during the COVID-19 Pandemic"/>
    <s v="The novel coronavirus pandemic (hereafter COVID-19) is likely to have unprecedented impacts on the incidence and impacts of crime and violence globally. This includes impacts to the risk, consequences, and decision-making of women experiencing violence by an intimate partner (hereafter IPV). Most importantly, the COVID-19 pandemic, and its impact on the risk of IPV is likely to differentially impact vulnerable populations, including minority women and those with long histories of victimization and mental health issues. This review paper explores the potential short- and long-term implications of COVID-19 on the risk of IPV, highlighting some of the most recent preliminary data. The economic impact of the COVID-19 pandemic, record levels of male unemployment, added stressors in the home, including the care and home schooling of children, and the social distancing measures required by the epidemiological response, may serve to undermine the decades of progress made in keeping women and children safe at home. Victim police reporting, help-seeking decisions, and social service utilization during the pandemic are likely to be impacted by stay-at-home orders and social distancing requirements. The paper concludes with a discussion of the implications for providing safety planning and self-care for victims and their children."/>
    <d v="2020-06-06T00:00:00"/>
    <d v="2020-08-25T00:00:00"/>
    <s v="https://www.ncbi.nlm.nih.gov/pmc/articles/PMC7274936/"/>
    <s v="https://www.ncbi.nlm.nih.gov/pmc/articles/PMC7274936/"/>
    <x v="0"/>
    <x v="0"/>
    <s v="Kaukinen C."/>
    <s v="Am J Crim Justice"/>
    <n v="2020"/>
    <s v="Peer-reviewed"/>
    <s v="10.1007/s12103-020-09533-5"/>
    <s v="English"/>
    <s v=""/>
    <s v="Yes"/>
    <s v=""/>
    <s v=""/>
    <x v="0"/>
    <s v="Not applicable "/>
    <s v=""/>
    <s v=""/>
    <s v=""/>
    <s v=""/>
    <s v=""/>
    <s v=""/>
    <s v=""/>
    <s v=""/>
    <s v=""/>
    <s v=""/>
    <s v=""/>
    <s v=""/>
    <s v=""/>
    <s v=""/>
    <s v=""/>
    <s v=""/>
    <s v="Mental health"/>
    <s v="Current week "/>
  </r>
  <r>
    <s v="OMEP Position Paper: Early Childhood Education and Care in the Time of COVID-19"/>
    <s v="None available"/>
    <d v="2020-08-03T00:00:00"/>
    <d v="2020-08-25T00:00:00"/>
    <s v="https://www.ncbi.nlm.nih.gov/pmc/articles/PMC7398603/"/>
    <s v="https://www.ncbi.nlm.nih.gov/pmc/articles/PMC7398603/"/>
    <x v="0"/>
    <x v="0"/>
    <s v="OMEP Executive Committee, World Organisation for Early Childhood Education."/>
    <s v="Int J Early Child"/>
    <n v="2020"/>
    <s v="Peer-reviewed"/>
    <s v="10.1007/s13158-020-00273-5"/>
    <s v="English"/>
    <s v=""/>
    <s v="Yes"/>
    <s v=""/>
    <s v=""/>
    <x v="0"/>
    <s v="Not applicable "/>
    <s v=""/>
    <s v=""/>
    <s v=""/>
    <s v=""/>
    <s v=""/>
    <s v=""/>
    <s v=""/>
    <s v=""/>
    <s v=""/>
    <s v=""/>
    <s v=""/>
    <s v=""/>
    <s v=""/>
    <s v=""/>
    <s v=""/>
    <s v=""/>
    <m/>
    <s v="Current week "/>
  </r>
  <r>
    <s v="COVID-19 pandemic and pregnancy - posology and cardiometabolic pathology"/>
    <s v="None available"/>
    <d v="2020-08-21T00:00:00"/>
    <d v="2020-08-25T00:00:00"/>
    <s v="https://pubmed.ncbi.nlm.nih.gov/32835716/"/>
    <s v="https://pubmed.ncbi.nlm.nih.gov/32835716/"/>
    <x v="0"/>
    <x v="0"/>
    <s v="Dashraath P, Jeslyn Wong JL, Su LL."/>
    <s v="Am J Obstet Gynecol"/>
    <n v="2020"/>
    <s v="Peer-reviewed"/>
    <s v="10.1016/j.ajog.2020.08.046"/>
    <s v="English"/>
    <s v="Yes"/>
    <s v=""/>
    <s v=""/>
    <s v=""/>
    <x v="0"/>
    <s v="Not applicable "/>
    <s v=""/>
    <s v=""/>
    <s v="Yes"/>
    <s v="Yes"/>
    <s v="Yes"/>
    <s v=""/>
    <s v=""/>
    <s v=""/>
    <s v=""/>
    <s v=""/>
    <s v=""/>
    <s v=""/>
    <s v=""/>
    <s v=""/>
    <s v=""/>
    <s v=""/>
    <m/>
    <s v="Current week "/>
  </r>
  <r>
    <s v="Hospital preparedness and management of pediatric population during COVID-19 outbreak"/>
    <s v="With the recent pandemic of Coronavirus disease-2019 (COVID-19), there has been a higher number of reported cases in children more than to the prior Corona Virus-related diseases, namely, severe acute respiratory syndrome and the Middle East respiratory syndrome. The rate of COVID-19 in children is lower than adults; however, due to high transmission rate, the number of reported cases in children has been increasing. With the rising numbers among children, it is imperative to develop preparedness plans for the pediatric population at the hospital level, departmental level, and patient care areas. This paper summarizes important considerations for pediatric hospital preparedness at the hospital level that includes workforce, equipment, supply; capacity planning, and infection prevention strategies, it also span over the management of COVID-19 pediatric patients in high-risk areas such as critical care areas, Emergency Department and operative rooms."/>
    <d v="2020-06-18T00:00:00"/>
    <d v="2020-08-25T00:00:00"/>
    <s v="https://pubmed.ncbi.nlm.nih.gov/32831931/"/>
    <s v="https://pubmed.ncbi.nlm.nih.gov/32831931/"/>
    <x v="0"/>
    <x v="0"/>
    <s v="Kazzaz YM, Alkhalaf H, Alharbi M, Al Shaalan M, Almuneef M, Alshehri A, Alali H, AlHarbi T, Alzughaibi N, Alatassi A, Mahmoud AH, Aljuhani T, AlSaad A, Alqanatish J, Aldubayee M, Malik A, Al Amri A, Al Shebil S, Al Onazi M, Al Mutrafy AF, Al Moamary MS."/>
    <s v="Ann Thorac Med"/>
    <n v="2020"/>
    <s v="Peer-reviewed"/>
    <s v="10.4103/atm.ATM_212_20"/>
    <s v="English"/>
    <s v=""/>
    <s v="Yes"/>
    <s v=""/>
    <s v=""/>
    <x v="0"/>
    <s v="Not applicable "/>
    <s v=""/>
    <s v=""/>
    <s v=""/>
    <s v=""/>
    <s v=""/>
    <s v=""/>
    <s v="Yes"/>
    <s v="Yes"/>
    <s v="Yes"/>
    <s v="Yes"/>
    <s v=""/>
    <s v=""/>
    <s v=""/>
    <s v=""/>
    <s v=""/>
    <s v=""/>
    <m/>
    <s v="Current week "/>
  </r>
  <r>
    <s v="Caring for children and adolescents with type 1 diabetes mellitus: italian society for pediatric and adolescent diabetes (ISPED) Statements during COVID-19 pandemia"/>
    <s v="Aims: Our study aimed to review the impact of COVID-19 pandemia in children and adolescents with type 1 diabetes mellitus, to analyze the clinical characteristics of the infection and to propose clinical practice recommendations from the Italian Society for Pediatric and Adolescent Endocrinology (ISPED)._x000a__x000a_Methods: A literature search was carried out in the guideline databases, Medline and Embase and in Diabetes Societies websites until May 21st, 2020 for guidelines and recommendations on type 1 diabetes mellitus management during COVID-19 pandemic._x000a__x000a_Results: COVID-19 infection in pediatric patients seems to be clinically less severe than in adults, and children have so far accounted for 1-5% of diagnosed cases, and a median age of 6.7 years (1 day-15 years) with better prognoses. Clinical manifestations include mild, moderate, severe disease up to critical illness. There is currently no evidence suggesting a higher risk of COVID-19 infection in children with diabetes than unaffected peers. Besides general recommendation for pediatric patients, ISPED has proposed specific measures for patients with diabetes._x000a__x000a_Conclusion: COVID-19 outbreak modified type 1 diabetes management, and telemedicine has been demonstrating to be an effective new tool for patients care. Moreover psychological aspects deserve attention and future researchs are mandatory."/>
    <d v="2020-08-19T00:00:00"/>
    <d v="2020-08-23T00:00:00"/>
    <s v="https://pubmed.ncbi.nlm.nih.gov/32827594/"/>
    <s v="https://pubmed.ncbi.nlm.nih.gov/32827594/"/>
    <x v="0"/>
    <x v="1"/>
    <s v="d'Annunzio G, Maffeis C, Cherubini V, Rabbone I, Scaramuzza A, Schiaffini R, Minuto N, Piccolo G, Maghnie M."/>
    <s v="Diabetes Res Clin Pract"/>
    <n v="2020"/>
    <s v="Peer-reviewed"/>
    <s v="10.1016/j.diabres.2020.108372"/>
    <s v="English"/>
    <s v=""/>
    <s v="Yes"/>
    <s v=""/>
    <s v=""/>
    <x v="0"/>
    <s v="Not applicable "/>
    <s v=""/>
    <s v=""/>
    <s v=""/>
    <s v=""/>
    <s v=""/>
    <s v="Yes"/>
    <s v="Yes"/>
    <s v="Yes"/>
    <s v="Yes"/>
    <s v="Yes"/>
    <s v=""/>
    <s v=""/>
    <s v=""/>
    <s v=""/>
    <s v=""/>
    <s v=""/>
    <m/>
    <s v="Current week "/>
  </r>
  <r>
    <s v="Correction to: A multicenter study on epidemiological and clinical characteristics of 125 newborns born to women infected with COVID-19 by Turkish Neonatal Society"/>
    <s v="Correction to: European Journal of Pediatrics_x000a__x000a_10.1007/s00431-020-03767-5_x000a__x000a_The publisher regrets that the “The Neo-Covid StudyGroup” list of collaborators were not uploaded during processing of the original version of the above published article. The original article has been corrected."/>
    <d v="2020-08-22T00:00:00"/>
    <d v="2020-08-23T00:00:00"/>
    <s v="https://www.ncbi.nlm.nih.gov/pmc/articles/PMC7442543/"/>
    <s v="https://www.ncbi.nlm.nih.gov/pmc/articles/PMC7442543/"/>
    <x v="4"/>
    <x v="4"/>
    <s v="Oncel MY, Akƒ±n IM, Kanburoglu MK, Tayman C, Coskun S, Narter F, Er I, Oncan TG, Memisoglu A, Cetinkaya M, Oguz D, Erdeve O, Koc E; Neo-Covid Study Group."/>
    <s v="Eur J Pediatr"/>
    <n v="2020"/>
    <s v="Peer-reviewed"/>
    <s v="10.1007/s00431-020-03783-5"/>
    <s v="English"/>
    <s v="Yes"/>
    <s v=""/>
    <s v="Yes"/>
    <s v=""/>
    <x v="2"/>
    <n v="125"/>
    <s v="Yes"/>
    <s v="Yes"/>
    <s v="Yes"/>
    <s v="Yes"/>
    <s v="Yes"/>
    <s v=""/>
    <s v=""/>
    <s v=""/>
    <s v=""/>
    <s v=""/>
    <s v="Yes"/>
    <s v=""/>
    <s v=""/>
    <s v=""/>
    <s v=""/>
    <s v=""/>
    <s v="Breast milk/ Breast feeding "/>
    <s v="Current week "/>
  </r>
  <r>
    <s v="COVID-19 in South American Children: A Call For Action"/>
    <s v="None available"/>
    <d v="2020-07-31T00:00:00"/>
    <d v="2020-08-23T00:00:00"/>
    <s v="https://pubmed.ncbi.nlm.nih.gov/32826723/"/>
    <s v="https://pubmed.ncbi.nlm.nih.gov/32826723/"/>
    <x v="0"/>
    <x v="0"/>
    <s v="Ant√∫nez-Montes OY, Escamilla MI, Figueroa-Uribe AF, Arteaga-Menchaca E, Lavariega-S√°rachaga M, Salcedo-Lozada P, Sunohara RA, Melchior P, Del Razo JOF, Tirado-Caballero JC, Tasayco-Mu√±oz JA, Pinzon-Redondo H, Montes-Fontalvo LV, Ochoa T, Eduardo Campos F, Hernandez R, Limansky L, Del Aguila O, Buonsenso D."/>
    <s v="Pediatr Infect Dis J"/>
    <n v="2020"/>
    <s v="Peer-reviewed"/>
    <s v="10.1097/INF.0000000000002851"/>
    <s v="English"/>
    <s v=""/>
    <s v="Yes"/>
    <s v=""/>
    <s v=""/>
    <x v="0"/>
    <s v="Not applicable "/>
    <s v=""/>
    <s v=""/>
    <s v=""/>
    <s v=""/>
    <s v=""/>
    <s v=""/>
    <s v=""/>
    <s v="Yes"/>
    <s v=""/>
    <s v=""/>
    <s v=""/>
    <s v=""/>
    <s v=""/>
    <s v=""/>
    <s v=""/>
    <s v=""/>
    <m/>
    <s v="Current week "/>
  </r>
  <r>
    <s v="Did the COVID-19 Lockdown Affect the Incidence of Pediatric Type 1 Diabetes in Germany?"/>
    <s v="None available"/>
    <d v="2020-08-21T00:00:00"/>
    <d v="2020-08-23T00:00:00"/>
    <s v="https://pubmed.ncbi.nlm.nih.gov/32826282/"/>
    <s v="https://pubmed.ncbi.nlm.nih.gov/32826282/"/>
    <x v="5"/>
    <x v="6"/>
    <s v="Tittel SR, Rosenbauer J, Kamrath C, Ziegler J, Reschke F, Hammersen J, M√∂nkem√∂ller K, Pappa A, Kapellen T, Holl RW; DPV Initiative."/>
    <s v="Diabetes Care"/>
    <n v="2020"/>
    <s v="Peer-reviewed"/>
    <s v="10.2337/dc20-1633"/>
    <s v="English"/>
    <s v=""/>
    <s v="Yes"/>
    <s v=""/>
    <s v=""/>
    <x v="1"/>
    <s v="216 German pediatric diabetes centers participating in the Diabetes Prospective Follow-up registry (DPV) provide information about incident type 1 diabetes cases"/>
    <s v=""/>
    <s v=""/>
    <s v=""/>
    <s v=""/>
    <s v=""/>
    <s v=""/>
    <s v=""/>
    <s v=""/>
    <s v=""/>
    <s v=""/>
    <s v=""/>
    <s v=""/>
    <s v=""/>
    <s v=""/>
    <s v=""/>
    <s v=""/>
    <m/>
    <s v="Current week "/>
  </r>
  <r>
    <s v="Kawasaki-like disease among Italian children in the COVID-19 era"/>
    <s v="None available"/>
    <d v="2020-08-18T00:00:00"/>
    <d v="2020-08-23T00:00:00"/>
    <s v="https://pubmed.ncbi.nlm.nih.gov/32826022/"/>
    <s v="https://pubmed.ncbi.nlm.nih.gov/32826022/"/>
    <x v="6"/>
    <x v="2"/>
    <s v="Kuo HC."/>
    <s v="J Pediatr"/>
    <n v="2020"/>
    <s v="Peer-reviewed"/>
    <s v="10.1016/j.jpeds.2020.07.022"/>
    <s v="English"/>
    <s v=""/>
    <s v="Yes"/>
    <s v=""/>
    <s v=""/>
    <x v="1"/>
    <s v="Unclear"/>
    <s v=""/>
    <s v=""/>
    <s v=""/>
    <s v=""/>
    <s v=""/>
    <s v=""/>
    <s v="Yes"/>
    <s v="Yes"/>
    <s v="Yes"/>
    <s v="Yes"/>
    <s v=""/>
    <s v=""/>
    <s v=""/>
    <s v=""/>
    <s v=""/>
    <s v=""/>
    <m/>
    <s v="Current week "/>
  </r>
  <r>
    <s v="Melatonin's Impact on Antioxidative and Anti-Inflammatory Reprogramming in Homeostasis and Disease"/>
    <s v="There is a growing consensus that the antioxidant and anti-inflammatory properties of melatonin are of great importance in preserving the body functions and homeostasis, with great impact in the peripartum period and adult life. Melatonin promotes adaptation through allostasis and stands out as an endogenous, dietary, and therapeutic molecule with important health benefits. The anti-inflammatory and antioxidant effects of melatonin are intertwined and are exerted throughout pregnancy and later during development and aging. Melatonin supplementation during pregnancy can reduce ischemia-induced oxidative damage in the fetal brain, increase offspring survival in inflammatory states, and reduce blood pressure in the adult offspring. In adulthood, disturbances in melatonin production negatively impact the progression of cardiovascular risk factors and promote cardiovascular and neurodegenerative diseases. The most studied cardiovascular effects of melatonin are linked to hypertension and myocardial ischemia/reperfusion injury, while the most promising ones are linked to regaining control of metabolic syndrome components. In addition, there might be an emerging role for melatonin as an adjuvant in treating coronavirus disease 2019 (COVID 19). The present review summarizes and comments on important data regarding the roles exerted by melatonin in homeostasis and oxidative stress and inflammation related pathologies."/>
    <d v="2020-08-20T00:00:00"/>
    <d v="2020-08-23T00:00:00"/>
    <s v="https://pubmed.ncbi.nlm.nih.gov/32825327/"/>
    <s v="https://pubmed.ncbi.nlm.nih.gov/32825327/"/>
    <x v="0"/>
    <x v="1"/>
    <s v="Chitimus DM, Popescu MR, Voiculescu SE, Panaitescu AM, Pavel B, Zagrean L, Zagrean AM."/>
    <s v="Biomolecules"/>
    <n v="2020"/>
    <s v="Peer-reviewed"/>
    <s v="10.3390/biom10091211"/>
    <s v="English"/>
    <s v="Yes"/>
    <s v="Yes"/>
    <s v=""/>
    <s v=""/>
    <x v="0"/>
    <s v="Not applicable "/>
    <s v=""/>
    <s v=""/>
    <s v=""/>
    <s v=""/>
    <s v="Yes"/>
    <s v=""/>
    <s v=""/>
    <s v=""/>
    <s v=""/>
    <s v="Yes"/>
    <s v=""/>
    <s v=""/>
    <s v=""/>
    <s v=""/>
    <s v="There might be an emerging role for melatonin as an adjuvant in treating coronavirus disease 2019"/>
    <s v=""/>
    <m/>
    <s v="Current week "/>
  </r>
  <r>
    <s v="Prevalence of Asymptomatic SARS-CoV-2 Infection in Children and Adults in Marion County, Indiana"/>
    <s v="Background and objectives: Two community studies outside the US showed asymptomatic infection with severe acute respiratory syndrome coronavirus 2 (SARS-CoV-2) in adults, but not in children &lt;10 years of age. In this study, we assessed the prevalence of asymptomatic SARS-CoV-2 infection in children and adults in Marion County, Indiana._x000a__x000a_Methods: Individuals living in Marion County with no symptoms of coronavirus 2019 disease (COVID-19) within seven days of enrollment were eligible for this cross-sectional household study. Study kits were delivered to the participant's residence for self-swabbing, picked up by the study team, and tested by polymerase chain reaction (PCR) for SAR-CoV-2 infection._x000a__x000a_Results: Five hundred eleven nasal swabs were collected from 119 children and 392 adults ≥18 years of age. One participant (seven years of age) tested positive, for an overall study prevalence of 0.2% (95% CI 0, 0.6%). The participant had no known contact with a person with SARS-CoV-2 infection, and five family members tested negative for infection. The child and family members all tested negative for infection 10 and 20 days after the first test, and none developed symptoms of COVID-19 for 20 days after testing._x000a__x000a_Conclusions: Asymptomatic SARS-CoV-2 infection can occur in children &lt;10 years with no known COVID-19 exposure. Large cohort studies should be conducted to determine prevalence of asymptomatic infection and risk of transmission from asymptomatic infection in children and adults over time."/>
    <d v="2020-08-16T00:00:00"/>
    <d v="2020-08-22T00:00:00"/>
    <s v="https://pubmed.ncbi.nlm.nih.gov/32821637/"/>
    <s v="https://pubmed.ncbi.nlm.nih.gov/32821637/"/>
    <x v="1"/>
    <x v="6"/>
    <s v="Wood J, Datta D, Hudson BL, Co K, Tepner S, Hardwick E, John CC."/>
    <s v="Cureus"/>
    <n v="2020"/>
    <s v="Peer-reviewed"/>
    <s v="10.7759/cureus.9794"/>
    <s v="English"/>
    <s v=""/>
    <s v="Yes"/>
    <s v=""/>
    <s v=""/>
    <x v="1"/>
    <s v="Nasal swabs were collected on 511 participants, including 119 children &lt;18 years of age, and 392 individuals ≥18 years of age. 22 were in the age range 0-4 years "/>
    <s v=""/>
    <s v=""/>
    <s v=""/>
    <s v=""/>
    <s v=""/>
    <s v=""/>
    <s v="Yes"/>
    <s v="Yes"/>
    <s v=""/>
    <s v=""/>
    <s v=""/>
    <s v=""/>
    <s v=""/>
    <s v=""/>
    <s v=""/>
    <s v=""/>
    <m/>
    <s v="Current week "/>
  </r>
  <r>
    <s v="The Indirect Impact of COVID-19 on Children With Asthma"/>
    <s v="None available"/>
    <d v="2020-08-17T00:00:00"/>
    <d v="2020-08-22T00:00:00"/>
    <s v="https://pubmed.ncbi.nlm.nih.gov/32819798/"/>
    <s v="https://pubmed.ncbi.nlm.nih.gov/32819798/"/>
    <x v="3"/>
    <x v="5"/>
    <s v="Chavasse R, Almario A, Christopher A, Kappos A, Shankar A."/>
    <s v="Arch Bronconeumol"/>
    <n v="2020"/>
    <s v="Peer-reviewed"/>
    <s v="10.1016/j.arbres.2020.07.003"/>
    <s v="English"/>
    <s v=""/>
    <s v="Yes"/>
    <s v=""/>
    <s v=""/>
    <x v="1"/>
    <s v="Not applicable "/>
    <s v=""/>
    <s v=""/>
    <s v=""/>
    <s v=""/>
    <s v=""/>
    <s v=""/>
    <s v=""/>
    <s v=""/>
    <s v=""/>
    <s v=""/>
    <s v=""/>
    <s v=""/>
    <s v=""/>
    <s v=""/>
    <s v=""/>
    <s v=""/>
    <m/>
    <s v="Current week "/>
  </r>
  <r>
    <s v="SARS-CoV2 vertical transmission with adverse effects on the newborn revealed through integrated immunohistochemical, electron microscopy and molecular analyses of Placenta"/>
    <s v="Background: . The occurrence of trans-placental transmission of severe acute respiratory syndrome corona virus 2 (SARS-CoV-2) infection remains highly debated. Placental positivity for SARS-CoV-2 has been reported in selected cases, but infection or virus-associated disease of fetal tissues or newborns remains to be demonstrated._x000a__x000a_Methods: We screened for SARS-CoV-2 spike (S) protein expression placentas from 101 women who delivered between February 7 and May 15, 2020, including 15 tested positive for SARS-CoV-2 RNA, 34 tested negative, and 52 not evaluated as they did not meet testing criteria (32), or delivered before COVID-19 pandemic declaration (20). Immunostain for SARS-CoV-2 nucleocapsid (N) was performed in the placentas of all COVID-19 positive women. One placenta resulted positive for the SARS-CoV-2 S and N proteins, which was further studied by RNA-in situ hybridization and RT-PCR for S transcripts, and by electron microscopy. A comprehensive immunohistochemical and immunofluorescence analysis of the placental inflammatory infiltrate completed the investigations._x000a__x000a_Findings: SARS-CoV-2 S and N proteins were strongly expressed in the placenta of a COVID-19 pregnant woman whose newborn tested positive for viral RNA and developed COVID-19 pneumonia soon after birth. SARS-CoV-2 antigens, RNA and/or particles morphologically consistent with coronavirus were identified in villous syncytiotrophoblast, endothelial cells, fibroblasts, in maternal macrophages, and in Hofbauer cells and fetal intravascular mononuclear cells. The placenta intervillous inflammatory infiltrate consisted of neutrophils and monocyte-macrophages expressing activation markers. Absence of villitis was associated with an increase in the number of Hofbauer cells, which expressed PD-L1. Scattered neutrophil extracellular traps (NETs) were identified by immunofluorescence._x000a__x000a_Interpretation: We provide first-time evidence for maternal-fetal transmission of SARS-CoV-2, likely propagated by circulating virus-infected fetal mononuclear cells. Placenta infection was associated with recruitment of maternal inflammatory cells in the intervillous space, without villitis. PD-L1 expression in syncytiotrophoblast and Hofbaeur cells, together with limited production of NETs, may have prevented immune cell-driven placental damage, ensuring sufficient maternal-fetus nutrient exchanges."/>
    <d v="2020-08-17T00:00:00"/>
    <d v="2020-08-21T00:00:00"/>
    <s v="https://pubmed.ncbi.nlm.nih.gov/32818801/"/>
    <s v="https://pubmed.ncbi.nlm.nih.gov/32818801/"/>
    <x v="6"/>
    <x v="6"/>
    <s v="Facchetti F, Bugatti M, Drera E, Tripodo C, Sartori E, Cancila V, Papaccio M, Castellani R, Casola S, Boniotti MB, Cavadini P, Lavazza A."/>
    <s v="EBioMedicine"/>
    <n v="2020"/>
    <s v="Peer-reviewed"/>
    <s v="10.1016/j.ebiom.2020.102951"/>
    <s v="English"/>
    <s v="Yes"/>
    <s v=""/>
    <s v="Yes"/>
    <s v=""/>
    <x v="1"/>
    <s v="They screened for SARS-CoV-2 spike (S) protein expression placentas from 101 women who delivered between February 7 and May 15, 2020, including 15 tested positive for SARS-CoV-2 RNA, 34 tested negative, and 52 not evaluated as they did not meet testing criteria (32), or delivered before COVID-19 pandemic declaration.  "/>
    <s v="Yes"/>
    <s v="Yes"/>
    <s v="Yes"/>
    <s v="Yes"/>
    <s v="Yes"/>
    <s v=""/>
    <s v=""/>
    <s v=""/>
    <s v=""/>
    <s v=""/>
    <s v="Yes"/>
    <s v="Yes"/>
    <s v=""/>
    <s v=""/>
    <s v=""/>
    <s v=""/>
    <s v="Breast milk/ Breast feeding "/>
    <s v="Current week "/>
  </r>
  <r>
    <s v="Emerging health challenges for children with physical disabilities and their parents during the COVID-19 pandemic: the ECHO French survey"/>
    <s v="Background: The daily lives of children with physical disabilities and their families have been significantly affected by the COVID-19 pandemic. The children face health risks, especially mental, behavioral, social and physical risks._x000a__x000a_Objective: This study aimed to identify potential healthcare issues relating to the wellbeing of disabled children, continuity of rehabilitation and medical care, and parental concerns during the COVID-19 lockdown._x000a__x000a_Methods: The Enfant Confinement Handicap besOins (ECHO [child lockdown disability needs]) national survey was developed by a multidisciplinary group and disseminated in France from April 6, 2020 via email and social networks. This online survey was addressed to the parents of children with physical disabilities aged 0 to 18 years. It explored the experiences of children and their families during the lockdown. Information regarding children's wellbeing, rehabilitation and family organization was collected. The first 1000 eligible surveys were analyzed._x000a__x000a_Results: The children (mean [SD] age 9.5 [4.8] years) mostly had cerebral palsy (42%) or neuromuscular diseases (11%). The lockdown had negative effects on morale (44% of children), behaviour (55% of children) and social interactions (55% no contact with other children). Overall, 44% of children stopped physical activities; 76% were educated at home; 22% maintained medical follow-up, and 48% and 27% continued physiotherapy and occupational therapy respectively. For more than 60% of children, parents performed the therapy. The main parental concern was rehabilitation (72%) and their main difficulty was the mental load (50%); parents complained of lack of help and support (60%)._x000a__x000a_Conclusions: This study highlighted substantial effects on the health of children with physical disabilities and loss of opportunity, with a massive interruption of medical follow-up and rehabilitation, during the lockdown. Regular assessment of the health benefit/risk is essential to support families and ensure continuity of care during a pandemic."/>
    <d v="2020-08-17T00:00:00"/>
    <d v="2020-08-21T00:00:00"/>
    <s v="https://pubmed.ncbi.nlm.nih.gov/32818674/"/>
    <s v="https://pubmed.ncbi.nlm.nih.gov/32818674/"/>
    <x v="7"/>
    <x v="6"/>
    <s v="Cacioppo M, Bouvier S, Bailly R, Houx L, Lempereur M, Mensah-Gourmel J, Kandalaft C, Varengue R, Chatelin A, Vagnoni J, Vuillerot C, Gautheron V, Dinomais M, Dheilly E, Brochard S, Pons C; ECHO Group."/>
    <s v="Ann Phys Rehabil Med"/>
    <n v="2020"/>
    <s v="Peer-reviewed"/>
    <s v="10.1016/j.rehab.2020.08.001"/>
    <s v="English"/>
    <s v=""/>
    <s v="Yes"/>
    <s v=""/>
    <s v=""/>
    <x v="1"/>
    <s v="1000 questionnaires were analyzed"/>
    <s v=""/>
    <s v=""/>
    <s v=""/>
    <s v=""/>
    <s v=""/>
    <s v=""/>
    <s v=""/>
    <s v=""/>
    <s v=""/>
    <s v=""/>
    <s v=""/>
    <s v=""/>
    <s v=""/>
    <s v=""/>
    <s v=""/>
    <s v=""/>
    <s v="Mental health"/>
    <s v="Current week "/>
  </r>
  <r>
    <s v="COVID-19 and multisystem inflammatory syndrome in children and adolescents"/>
    <s v="As severe acute respiratory syndrome coronavirus 2 continues to spread worldwide, there have been increasing reports from Europe, North America, Asia, and Latin America describing children and adolescents with COVID-19-associated multisystem inflammatory conditions. However, the association between multisystem inflammatory syndrome in children and COVID-19 is still unknown. We review the epidemiology, causes, clinical features, and current treatment protocols for multisystem inflammatory syndrome in children and adolescents associated with COVID-19. We also discuss the possible underlying pathophysiological mechanisms for COVID-19-induced inflammatory processes, which can lead to organ damage in paediatric patients who are severely ill. These insights provide evidence for the need to develop a clear case definition and treatment protocol for this new condition and also shed light on future therapeutic interventions and the potential for vaccine development. TRANSLATIONS: For the French, Chinese, Arabic, Spanish and Russian translations of the abstract see Supplementary Materials section."/>
    <d v="2020-08-17T00:00:00"/>
    <d v="2020-08-21T00:00:00"/>
    <s v="https://pubmed.ncbi.nlm.nih.gov/32818434/"/>
    <s v="https://pubmed.ncbi.nlm.nih.gov/32818434/"/>
    <x v="0"/>
    <x v="1"/>
    <s v="Jiang L, Tang K, Levin M, Irfan O, Morris SK, Wilson K, Klein JD, Bhutta ZA."/>
    <s v="Lancet Infect Dis"/>
    <n v="2020"/>
    <s v="Peer-reviewed"/>
    <s v="10.1016/S1473-3099(20)30651-4"/>
    <s v="English"/>
    <s v=""/>
    <s v="Yes"/>
    <s v=""/>
    <s v=""/>
    <x v="0"/>
    <s v="Not applicable "/>
    <s v=""/>
    <s v=""/>
    <s v=""/>
    <s v=""/>
    <s v=""/>
    <s v=""/>
    <s v="Yes"/>
    <s v="Yes"/>
    <s v="Yes"/>
    <s v="Yes"/>
    <s v=""/>
    <s v=""/>
    <s v=""/>
    <s v=""/>
    <s v=""/>
    <s v=""/>
    <m/>
    <s v="Current week "/>
  </r>
  <r>
    <s v="COVID-19 During Pregnancy and Puerperium - A Review by the Austrian Society of Gynaecology and Obstetrics (OEGGG)"/>
    <s v="After the first case of COVID-19 pneumonia was reported in Wuhan, Hubei Province, China, in December 2019, the infection quickly spread to the rest of China and then to the wider world. The available information on pregnant women infected with COVID-19 is now significantly greater. There are now several case series and systematic reviews of cohorts, some of which include more than 100 cases. This review evaluates the scientific literature available until May 1, 2020 and discusses common questions about COVID-19 in the context of pregnancy and the postpartum period."/>
    <d v="2020-08-14T00:00:00"/>
    <d v="2020-08-21T00:00:00"/>
    <s v="https://pubmed.ncbi.nlm.nih.gov/32817988/"/>
    <s v="https://pubmed.ncbi.nlm.nih.gov/32817988/"/>
    <x v="0"/>
    <x v="1"/>
    <s v="Klaritsch P, Ciresa-K√∂nig A, Pristauz-Telsnigg G; board of the OEGGG."/>
    <s v="Geburtshilfe Frauenheilkd"/>
    <n v="2020"/>
    <s v="Peer-reviewed"/>
    <s v="10.1055/a-1207-0702"/>
    <s v="English"/>
    <s v="Yes"/>
    <s v=""/>
    <s v="Yes"/>
    <s v=""/>
    <x v="0"/>
    <s v="Not applicable "/>
    <s v="Yes"/>
    <s v="Yes"/>
    <s v="Yes"/>
    <s v="Yes"/>
    <s v="Yes"/>
    <s v=""/>
    <s v=""/>
    <s v=""/>
    <s v=""/>
    <s v=""/>
    <s v="Yes"/>
    <s v=""/>
    <s v=""/>
    <s v=""/>
    <s v=""/>
    <s v=""/>
    <s v="Breast milk/ Breast feeding "/>
    <s v="Current week "/>
  </r>
  <r>
    <s v="Age could be driving variable SARS-CoV-2 epidemic trajectories worldwide"/>
    <s v="Current geographic spread of documented severe acute respiratory syndrome coronavirus 2 (SARS-CoV-2) infections shows heterogeneity. This study explores the role of age in potentially driving differentials in infection spread, epidemic potential, and rates of disease severity and mortality across countries. An age-stratified deterministic mathematical model that describes SARS-CoV-2 transmission dynamics was applied to 159 countries and territories with a population ≥1 million. Assuming worst-case scenario for the pandemic, the results indicate that there could be stark regional differences in epidemic trajectories driven by differences in the distribution of the population by age. In the African Region (median age: 18.9 years), the median R0 was 1.05 versus 2.05 in the European Region (median age: 41.7 years), and the median (per 100 persons) for the final cumulative infection incidence was 22.5 (versus 69.0), for severe and/or critical disease cases rate was 3.3 (versus 13.0), and for death rate was 0.5 (versus 3.9). Age could be a driver of variable SARS-CoV-2 epidemic trajectories worldwide. Countries with sizable adult and/or elderly populations and smaller children populations may experience large and rapid epidemics in absence of interventions. Meanwhile, countries with predominantly younger age cohorts may experience smaller and slower epidemics. These predictions, however, should not lead to complacency, as the pandemic could still have a heavy toll nearly everywhere."/>
    <d v="2020-08-20T00:00:00"/>
    <d v="2020-08-21T00:00:00"/>
    <s v="https://pubmed.ncbi.nlm.nih.gov/32817662/"/>
    <s v="https://pubmed.ncbi.nlm.nih.gov/32817662/"/>
    <x v="0"/>
    <x v="3"/>
    <s v="Ayoub HH, Chemaitelly H, Seedat S, Mumtaz GR, Makhoul M, Abu-Raddad LJ."/>
    <s v="PLoS One"/>
    <n v="2020"/>
    <s v="Peer-reviewed"/>
    <s v="10.1371/journal.pone.0237959"/>
    <s v="English"/>
    <s v=""/>
    <s v="Yes"/>
    <s v=""/>
    <s v=""/>
    <x v="0"/>
    <s v="Not applicable "/>
    <s v=""/>
    <s v=""/>
    <s v=""/>
    <s v=""/>
    <s v=""/>
    <s v=""/>
    <s v=""/>
    <s v="Yes"/>
    <s v=""/>
    <s v=""/>
    <s v=""/>
    <s v=""/>
    <s v=""/>
    <s v=""/>
    <s v=""/>
    <s v="This study explores the role of age in potentially driving differentials in infection spread, epidemic potential, and rates of disease severity and mortality across countries. An age-stratified deterministic mathematical model that describes SARS-CoV-2 transmission dynamics was applied to 159 countries and territories with a population ≥1 million. "/>
    <m/>
    <s v="Current week "/>
  </r>
  <r>
    <s v="New-Onset Type 1 Diabetes in Children During COVID-19: Multicenter Regional Findings in the U.K"/>
    <s v="None available"/>
    <d v="2020-08-17T00:00:00"/>
    <d v="2020-08-21T00:00:00"/>
    <s v="https://pubmed.ncbi.nlm.nih.gov/32816997/"/>
    <s v="https://pubmed.ncbi.nlm.nih.gov/32816997/"/>
    <x v="3"/>
    <x v="5"/>
    <s v="Unsworth R, Wallace S, Oliver NS, Yeung S, Kshirsagar A, Naidu H, Kwong RMW, Kumar P, Logan KM."/>
    <s v="Diabetes Care"/>
    <n v="2020"/>
    <s v="Peer-reviewed"/>
    <s v="10.2337/dc20-1551"/>
    <s v="English"/>
    <s v=""/>
    <s v="Yes"/>
    <s v=""/>
    <s v=""/>
    <x v="1"/>
    <s v="PCR was performed from nasopharyngeal swabs in 21 children meeting local testing criteria; two tested positive. SARS-CoV-2 serumIgG antibody was tested in a subgroup of children attending one of two units; 3 of 16 children (19%) tested positive."/>
    <s v=""/>
    <s v=""/>
    <s v=""/>
    <s v=""/>
    <s v=""/>
    <s v=""/>
    <s v="Yes"/>
    <s v="Yes"/>
    <s v="Yes"/>
    <s v="Yes"/>
    <s v=""/>
    <s v=""/>
    <s v=""/>
    <s v=""/>
    <s v=""/>
    <s v=""/>
    <m/>
    <s v="Current week "/>
  </r>
  <r>
    <s v="A high-risk delivery patient with COVID-19"/>
    <s v="None available"/>
    <d v="2020-07-17T00:00:00"/>
    <d v="2020-08-21T00:00:00"/>
    <s v="https://pubmed.ncbi.nlm.nih.gov/32815343/"/>
    <s v="https://pubmed.ncbi.nlm.nih.gov/32815343/"/>
    <x v="8"/>
    <x v="4"/>
    <s v="Munk AC, Sagedal LR, Krogedal TS, McFadzean I, Oommen H."/>
    <s v="Tidsskr Nor Laegeforen"/>
    <n v="2020"/>
    <s v="Peer-reviewed"/>
    <s v="10.4045/tidsskr.20.0425"/>
    <s v="English"/>
    <s v="Yes"/>
    <s v=""/>
    <s v=""/>
    <s v=""/>
    <x v="1"/>
    <n v="1"/>
    <s v="Yes"/>
    <s v="Yes"/>
    <s v="Yes"/>
    <s v="Yes"/>
    <s v="Yes"/>
    <s v=""/>
    <s v=""/>
    <s v=""/>
    <s v=""/>
    <s v=""/>
    <s v=""/>
    <s v=""/>
    <s v=""/>
    <s v=""/>
    <s v=""/>
    <s v=""/>
    <m/>
    <s v="Current week "/>
  </r>
  <r>
    <s v="Acral skin eruption observed during SARS-CoV-2 pandemic: possible keratolysis exfoliativa with red palms and soles"/>
    <s v="Chilblain-like1-3 and erythema multilforme-like4 lesions represent the most reported and studied acral skin eruptions occurring in the pediatric age during the SARS-CoV-2 pandemic. In the same period, we observed a peculiar acral eruption in pediatric patients. Five children (4 females and 1 male) aged from 1 to 4 years (mean age: 3 years) presented erythema and oedema involving the palmar (5/5 cases) and plantar (3/5) surfaces. The most affected sites where thenar and hypothenar areas, and the fingertips. After some days, an intense superficial desquamation with a centrifugal pattern of expansion occurred (figure 1)."/>
    <d v="2020-08-20T00:00:00"/>
    <d v="2020-08-21T00:00:00"/>
    <s v="https://pubmed.ncbi.nlm.nih.gov/32815180/"/>
    <s v="https://pubmed.ncbi.nlm.nih.gov/32815180/"/>
    <x v="6"/>
    <x v="4"/>
    <s v="Neri I, Patrizi A, Gabrielli L, Virdi A, Veronesi G, Corsini I, Lazzarotto T, Lanari M, Misciali C, Guglielmo A."/>
    <s v="J Eur Acad Dermatol Venereol"/>
    <n v="2020"/>
    <s v="Peer-reviewed"/>
    <s v="10.1111/jdv.16881"/>
    <s v="English"/>
    <s v=""/>
    <s v="Yes"/>
    <s v=""/>
    <s v=""/>
    <x v="1"/>
    <s v="5 children"/>
    <s v=""/>
    <s v=""/>
    <s v=""/>
    <s v=""/>
    <s v=""/>
    <s v=""/>
    <s v="Yes"/>
    <s v="Yes"/>
    <s v=""/>
    <s v="Yes"/>
    <s v=""/>
    <s v=""/>
    <s v=""/>
    <s v=""/>
    <s v=""/>
    <s v=""/>
    <m/>
    <s v="Current week "/>
  </r>
  <r>
    <s v="COVID-19 in pregnant women: breastfeeding and vertical transmission"/>
    <s v="None available"/>
    <d v="2020-07-29T00:00:00"/>
    <d v="2020-08-21T00:00:00"/>
    <s v="https://pubmed.ncbi.nlm.nih.gov/32814928/"/>
    <s v="https://pubmed.ncbi.nlm.nih.gov/32814928/"/>
    <x v="0"/>
    <x v="0"/>
    <s v="Montero-Lopez E, Caparros-Gonzalez RA."/>
    <s v="An Sist Sanit Navar"/>
    <n v="2020"/>
    <s v="Peer-reviewed"/>
    <s v="10.23938/ASSN.0882"/>
    <s v="Spanish"/>
    <s v="Yes"/>
    <s v=""/>
    <s v="Yes"/>
    <s v=""/>
    <x v="0"/>
    <s v="Not applicable "/>
    <s v="Yes"/>
    <s v="Yes"/>
    <s v="Yes"/>
    <s v="Yes"/>
    <s v="Yes"/>
    <s v=""/>
    <s v=""/>
    <s v=""/>
    <s v=""/>
    <s v=""/>
    <s v="Yes"/>
    <s v=""/>
    <s v=""/>
    <s v=""/>
    <s v=""/>
    <s v=""/>
    <s v="Breast milk/ Breast feeding "/>
    <s v="Current week "/>
  </r>
  <r>
    <s v="Novel coronavirus disease 2019 (COVID-19) outbreak in children in Iran: Atypical CT manifestations and mortality risk of severe COVID-19 infection"/>
    <s v="Background: During the coronavirus disease 2019 (COVID-19) pandemic, Iran reported its first confirmed cases of syndrome coronavirus 2 (SARS-CoV-2) infections on 19 February 2020 in Qom. Although the numbers of cases are increasing, no report about clinical manifestations, laboratory results, and imaging findings of the children infected with COVID-19 in Iran has been published. The aim of this study was to evaluate the epidemiological, clinical, and radiological and laboratory findings of 24 children who had proven SARS-CoV-2 infection and performed chest computed tomographic (CT) in Qom, Iran._x000a__x000a_Methods: Demographic information and clinical characteristics of the patients including signs and symptoms, chest CT scan manifestation, laboratory findings and clinical outcomes were collected. Diagnosing of the confirmed case was based on positive real-time reverse-transcriptase-polymerase-chain-reaction test for SARS-CoV-2._x000a__x000a_Findings: During the first 3 months of the epidemic in Qom, Iran, 24 children with confirmed diagnosis of COVID-19 were included. The median age of the cases was 6 years [inter-quartile range 3.5-9.5 years]. The most common presenting symptoms were fever (100%), dry cough (62.5%), tachypnea (29%), abdominal pain (21%), and vomiting (21%). Three cases (12.5%) presented with a history of diarrhea in addition to fever and cough. According to the chest CT findings, 2 cases (8%) showed no abnormality. Typical CT findings were found in 6 patients (25%), 2 patients showed indeterminate appearance, and 14 patients (58%) showed atypical findings. Two children with SARS-CoV-2 infection manifested as a hyperinflammatory syndrome with multi-organ involvement similar to Kawasaki disease shock syndrome. Seventy-one percent of the patients showed severe SARS-CoV-2 infection and the mortality of 12.5% (3 cases) were reported._x000a__x000a_Interpretation: High frequency of atypical chest CT finding in children should raise concern for pediatricians. Early recognition of patients with SARS-CoV-2 infection is of crucial importance in controlling of the outbreak and atypical imaging features should be interpreted with caution."/>
    <d v="2020-08-06T00:00:00"/>
    <d v="2020-08-21T00:00:00"/>
    <s v="https://pubmed.ncbi.nlm.nih.gov/32814650/"/>
    <s v="https://pubmed.ncbi.nlm.nih.gov/32814650/"/>
    <x v="9"/>
    <x v="4"/>
    <s v="Mamishi S, Heydari H, Aziz-Ahari A, Shokrollahi MR, Pourakbari B, Mahmoudi S, Movahedi Z."/>
    <s v="J Microbiol Immunol Infect"/>
    <n v="2020"/>
    <s v="Peer-reviewed"/>
    <s v="10.1016/j.jmii.2020.07.019"/>
    <s v="English"/>
    <s v=""/>
    <s v="Yes"/>
    <s v=""/>
    <s v=""/>
    <x v="2"/>
    <s v="24 children with confirmed diagnosis of COVID-19 were included"/>
    <s v=""/>
    <s v=""/>
    <s v=""/>
    <s v=""/>
    <s v=""/>
    <s v=""/>
    <s v="Yes"/>
    <s v="Yes"/>
    <s v="Yes"/>
    <s v="Yes"/>
    <s v=""/>
    <s v=""/>
    <s v=""/>
    <s v=""/>
    <s v=""/>
    <s v=""/>
    <m/>
    <s v="Current week "/>
  </r>
  <r>
    <s v="Management strategy of pregnant women during COVID-19 pandemic"/>
    <s v="None available"/>
    <d v="2020-08-18T00:00:00"/>
    <d v="2020-08-20T00:00:00"/>
    <s v="https://pubmed.ncbi.nlm.nih.gov/32812231/"/>
    <s v="https://pubmed.ncbi.nlm.nih.gov/32812231/"/>
    <x v="0"/>
    <x v="0"/>
    <s v="Suzumori N, Goto S, Sugiura-Ogasawara M."/>
    <s v="Aust N Z J Obstet Gynaecol"/>
    <n v="2020"/>
    <s v="Peer-reviewed"/>
    <s v="10.1111/ajo.13202"/>
    <s v="English"/>
    <s v="Yes"/>
    <s v=""/>
    <s v=""/>
    <s v=""/>
    <x v="0"/>
    <s v="Not applicable "/>
    <s v=""/>
    <s v=""/>
    <s v=""/>
    <s v=""/>
    <s v="Yes"/>
    <s v=""/>
    <s v=""/>
    <s v=""/>
    <s v=""/>
    <s v=""/>
    <s v=""/>
    <s v=""/>
    <s v=""/>
    <s v=""/>
    <s v=""/>
    <s v=""/>
    <m/>
    <s v="Current week "/>
  </r>
  <r>
    <s v="COVID-19 in pregnancy: possible mechanisms not to be discounted"/>
    <s v="SARS-CoV-2 has infected more than 16 million people worldwide. Related complications and death from COVID-19 disease and their underlying pathophysiology are intensely investigated. Pregnant women are among the affected. Although the severity of disease in pregnancy does not appear to be increased, the effects of infection on pregnancy should not escape careful examination. The currently known receptor for the virus, ACE2, regulates the renin-angiotensin system and is increased during pregnancy. Virus-receptor interactions may have significant effects on placental function, fetal development, and maternal immunity. The manifestation of cardiovascular complications of infection produces the hypothesis that a significant effect of the virus may be its influence on the maternal vascular system. Interference with the vascular adaptations to pregnancy and the post-partum may have implications for concurrent and future pregnancies as well as for long-term cardiovascular health. We should not miss the opportunity to learn from this virus about the physiology of pregnancy."/>
    <d v="2020-08-18T00:00:00"/>
    <d v="2020-08-20T00:00:00"/>
    <s v="https://pubmed.ncbi.nlm.nih.gov/32811230/"/>
    <s v="https://pubmed.ncbi.nlm.nih.gov/32811230/"/>
    <x v="0"/>
    <x v="1"/>
    <s v="Zelop CM, Bonney EA."/>
    <s v="J Matern Fetal Neonatal Med"/>
    <n v="2020"/>
    <s v="Peer-reviewed"/>
    <s v="10.1080/14767058.2020.1807508"/>
    <s v="English"/>
    <s v="Yes"/>
    <s v=""/>
    <s v=""/>
    <s v=""/>
    <x v="0"/>
    <s v="Not applicable "/>
    <s v="Yes"/>
    <s v=""/>
    <s v="Yes"/>
    <s v=""/>
    <s v=""/>
    <s v=""/>
    <s v=""/>
    <s v=""/>
    <s v=""/>
    <s v=""/>
    <s v=""/>
    <s v=""/>
    <s v=""/>
    <s v=""/>
    <s v=""/>
    <s v=""/>
    <m/>
    <s v="Current week "/>
  </r>
  <r>
    <s v="Acute hepatitis is a prominent presentation of the multisystem inflammatory syndrome in children: a single-center report"/>
    <s v="Background: A newly recognized Multisystem Inflammatory Syndrome in Children (MIS-C) has had a paradigm-shifting effect on the perception of SARS-CoV-2 illness severity in children. We report the clinical and biochemical features of liver involvement, and the comorbidities that present with hepatitis, in a substantial cohort of patients._x000a__x000a_Methods &amp; results: This is a retrospective cohort study of 44 patients with MIS-C admitted at Morgan Stanley Children's Hospital of New York-Presbyterian during April and May 2020. We evaluated the number of patients who developed hepatitis and examined both demographics and inflammatory laboratory values to ascertain those that were at higher risk for liver involvement and more severe disease. Hepatitis was present in 19 subjects (43%) and was associated with more severe disease. Individuals with hepatitis had significantly higher rates of shock at presentation (21.1% vs. 0%, p=0.008), greater respiratory support requirement (42.1% vs. 12%, p=0.005), and longer hospitalization times (median 7-days [IQR5,10] vs 4-days [IQR3.5,6.5], p&lt;0.05). Patients with hepatitis also had significantly higher levels of ferritin (706.9 vs. 334.2 mg/mL, p&lt;0.01), Interleukin-6 (233.9 vs. 174.7 pg/mL, p&lt;0.05), troponin (83 vs. 28.5 ng/L, p&lt;0.05) and B-type Natriuretic peptide (7424.5 vs. 3209.5 pg/mL, p&lt;0.05). The single patient with liver failure also developed multiorgan failure requiring vasopressors, hemodialysis, and mechanical ventilation. All patients were discharged, though more than 50% had persistent hepatitis up to one month after discharge._x000a__x000a_Conclusion: Hepatitis is common in children with MIS-C and is associated with a more severe presentation and persistent elevation of LFTs in many. Despite the positive outcomes reported here, close follow-up is warranted given the limited knowledge of the long-term impact of SARS-CoV-2 on the liver."/>
    <d v="2020-08-18T00:00:00"/>
    <d v="2020-08-19T00:00:00"/>
    <s v="https://pubmed.ncbi.nlm.nih.gov/32810894/"/>
    <s v="https://pubmed.ncbi.nlm.nih.gov/32810894/"/>
    <x v="1"/>
    <x v="2"/>
    <s v="Cantor A, Miller J, Zachariah P, DaSilva B, Margolis K, Martinez M."/>
    <s v="Hepatology"/>
    <n v="2020"/>
    <s v="Peer-reviewed"/>
    <s v="10.1002/hep.31526"/>
    <s v="English"/>
    <s v=""/>
    <s v="Yes"/>
    <s v=""/>
    <s v=""/>
    <x v="1"/>
    <s v="44 patients "/>
    <s v=""/>
    <s v=""/>
    <s v=""/>
    <s v=""/>
    <s v=""/>
    <s v=""/>
    <s v="Yes"/>
    <s v="Yes"/>
    <s v=""/>
    <s v="Yes"/>
    <s v=""/>
    <s v=""/>
    <s v=""/>
    <s v=""/>
    <s v=""/>
    <s v=""/>
    <m/>
    <s v="Current week "/>
  </r>
  <r>
    <s v="Multidisciplinary Guidance Regarding the Use of Immunomodulatory Therapies for Acute COVID-19 in Pediatric Patients"/>
    <s v="Immune-mediated lung injury and systemic hyperinflammation are characteristic of severe and critical coronavirus disease 2019 (COVID-19) in adults. Although the majority of SARS-CoV-2 infections in pediatric populations result in minimal or mild COVID-19 in the acute phase of infection, a small subset of children develop severe and even critical disease in this phase with concomitant inflammation that may benefit from immunomodulation. Therefore, guidance is needed regarding immunomodulatory therapies in the setting of acute pediatric COVID-19. This document does not provide guidance regarding the recently emergent multisystem inflammatory syndrome in children (MIS-C)."/>
    <d v="2020-08-18T00:00:00"/>
    <d v="2020-08-19T00:00:00"/>
    <s v="https://academic.oup.com/jpids/advance-article/doi/10.1093/jpids/piaa098/5893843"/>
    <s v="https://academic.oup.com/jpids/advance-article/doi/10.1093/jpids/piaa098/5893843"/>
    <x v="0"/>
    <x v="0"/>
    <s v="Dulek DE, Fuhlbrigge RC, Tribble AC, Connelly JA, Loi MM, El Chebib H, Chandrakasan S, Otto WR, Diorio C, Keim G, Walkovich K, Jaggi P, Girotto JE, Yarbrough A, Behrens EM, Cron RQ, Bassiri H."/>
    <s v="J Pediatric Infect Dis Soc"/>
    <n v="2020"/>
    <s v="Peer-reviewed"/>
    <s v="10.1093/jpids/piaa098"/>
    <s v="English"/>
    <s v=""/>
    <s v="Yes"/>
    <s v=""/>
    <s v=""/>
    <x v="0"/>
    <s v="Not applicable "/>
    <s v=""/>
    <s v=""/>
    <s v=""/>
    <s v=""/>
    <s v=""/>
    <s v=""/>
    <s v=""/>
    <s v=""/>
    <s v=""/>
    <s v="Yes"/>
    <s v=""/>
    <s v=""/>
    <s v=""/>
    <s v=""/>
    <s v=" Immunomodulatory Therapies for Acute COVID-19_x000a_in Pediatric Patients"/>
    <s v=""/>
    <m/>
    <s v="Current week "/>
  </r>
  <r>
    <s v="The silent victims of the pandemic: Children and adolescents during the COVID-19 crisis"/>
    <s v="None available"/>
    <d v="2020-06-28T00:00:00"/>
    <d v="2020-08-18T00:00:00"/>
    <s v="https://jiacam.org/ojs/index.php/JIACAM/article/view/502"/>
    <s v="https://jiacam.org/ojs/index.php/JIACAM/article/view/502"/>
    <x v="0"/>
    <x v="0"/>
    <s v="Vyjayanthi N.V., Banerjee D., Sathyanarayana Rao T.S."/>
    <s v="Journal of Indian Association for Child and Adolescent Mental Health"/>
    <n v="2020"/>
    <s v="Peer-reviewed"/>
    <s v="None available "/>
    <s v="English"/>
    <s v=""/>
    <s v="Yes"/>
    <s v=""/>
    <s v=""/>
    <x v="0"/>
    <s v="Not applicable "/>
    <s v=""/>
    <s v=""/>
    <s v=""/>
    <s v=""/>
    <s v=""/>
    <s v=""/>
    <s v=""/>
    <s v=""/>
    <s v=""/>
    <s v=""/>
    <s v=""/>
    <s v=""/>
    <s v=""/>
    <s v=""/>
    <s v=""/>
    <s v=""/>
    <s v="Mental health"/>
    <s v="Current week "/>
  </r>
  <r>
    <s v="Mental health impact of COVID-19 lockdown in children and adolescents: Emerging challenges for mental health professionals"/>
    <s v="None available"/>
    <d v="2020-06-28T00:00:00"/>
    <d v="2020-08-18T00:00:00"/>
    <s v="https://jiacam.org/ojs/index.php/JIACAM/article/view/510"/>
    <s v="https://jiacam.org/ojs/index.php/JIACAM/article/view/510"/>
    <x v="0"/>
    <x v="0"/>
    <s v="Singh N., Gupta P.K., Kar S.K."/>
    <s v="Journal of Indian Association for Child and Adolescent Mental Health"/>
    <n v="2020"/>
    <s v="Peer-reviewed"/>
    <s v="None available "/>
    <s v="English"/>
    <s v=""/>
    <s v="Yes"/>
    <s v=""/>
    <s v=""/>
    <x v="0"/>
    <s v="Not applicable "/>
    <s v=""/>
    <s v=""/>
    <s v=""/>
    <s v=""/>
    <s v=""/>
    <s v=""/>
    <s v=""/>
    <s v=""/>
    <s v=""/>
    <s v=""/>
    <s v=""/>
    <s v=""/>
    <s v=""/>
    <s v=""/>
    <s v=""/>
    <s v=""/>
    <s v="Mental health"/>
    <s v="Current week "/>
  </r>
  <r>
    <s v="Covid-19 in children: A narrative review"/>
    <s v="BACKGROUND: In December 2019, coronavirus (CoV) disease 2019 (COVID-19) was detected in Wuhan, China, which is known as severe acute respiratory syndrome CoV 2 (Severe acute respiratory syndrome [SARS]-CoV-2)._x000a__x000a_AIM: This study attempted a narrative review of the researches about COVID-19 in children._x000a__x000a_METHODS: We searched all articles between 2000 and April 2020 in PubMed, Scopus, and ScienceDirect related to COVID-19 in children, using the following terms: “COVID-19,” “coronavirus,” “SARS-CoV-2” in combination with “pediatrics,” or “children.”_x000a__x000a_RESULTS: The most common method of transmitting the disease to children was through close contact with family members through respiratory droplets. Coinfection is common in pediatric with COVID-19 infection. One of the most important transmission routes is oral feces. The severity of the disease was mild or asymptomatic in most children. The most common clinical symptoms were fever and cough, and gastrointestinal symptoms were more common in children than in adults. Infants and preschoolers had more severe clinical symptoms than older children. The most common radiographic findings from the lungs were bilateral ground-glass opacity. Increased procalcitonin and lactate dehydrogenase should be considered in children. The use of intravenous immunoglobulin, lopinavir/ritonavir, and oseltamivir, along with oxygen therapy, had the greatest effect on improving children’s conditions._x000a__x000a_CONCLUSIONS: The most important way to prevent this disease in children is to follow the health tips of family members. Although the number of children with the disease is low, children are vulnerable to infection. Antiviral medications along with the use of muscle relaxants and oxygen therapy have a great impact on children’s condition."/>
    <d v="2020-05-20T00:00:00"/>
    <d v="2020-08-24T00:00:00"/>
    <s v="https://www.id-press.eu/mjms/article/view/4714"/>
    <s v="https://www.id-press.eu/mjms/article/view/4714"/>
    <x v="0"/>
    <x v="1"/>
    <s v="Razavi A., Davoodi L., Shojaei L., Jafarpour H."/>
    <s v="Open Access Macedonian Journal of Medical Sciences"/>
    <n v="2020"/>
    <s v="Peer-reviewed"/>
    <s v="10.3889/oamjms.2020.4714"/>
    <s v="English"/>
    <s v="Yes"/>
    <s v="Yes"/>
    <s v="Yes"/>
    <s v=""/>
    <x v="0"/>
    <s v="Not applicable "/>
    <s v="Yes"/>
    <s v="Yes"/>
    <s v="Yes"/>
    <s v="Yes"/>
    <s v="Yes"/>
    <s v="Yes"/>
    <s v="Yes"/>
    <s v="Yes"/>
    <s v="Yes"/>
    <s v="Yes"/>
    <s v="Yes"/>
    <s v=""/>
    <s v=""/>
    <s v=""/>
    <s v=""/>
    <s v=""/>
    <m/>
    <s v="Current week "/>
  </r>
  <r>
    <s v="School closure and children in the outbreak of covid-19"/>
    <s v="School closure and home confinement are two of the measures of lockdown chosen by governments and policymakers all over the world to prevent and limit the spread of the infection of COVID-19. There is still an open debate about the real effect of school closure on the reduction of risk of infection on children and the risk of infection on with other age groups (parents, grandparents and others). There is an agreement on the effect of school closure in reducing and delaying the peak of the outbreak. In this Editorial, starting from the ongoing Italian experience, we discuss direct and indirect effects of school closure on children’s psychological health and learning. We also highlight the need for an “on peace time” planning of measures and strategies necessary to face the direct and indirect effect of this outbreak and other outbreaks, on children’s psychological health."/>
    <d v="2020-08-18T00:00:00"/>
    <d v="2020-08-21T00:00:00"/>
    <s v="https://benthamopen.com/ABSTRACT/CPEMH-16-189"/>
    <s v="https://benthamopen.com/ABSTRACT/CPEMH-16-189"/>
    <x v="0"/>
    <x v="0"/>
    <s v="Petretto D.R., Masala I., Masala C."/>
    <s v="Clinical Practice &amp; Epidemiology in Mental Health"/>
    <n v="2020"/>
    <s v="Peer-reviewed"/>
    <s v="10.2174/1745017902016010189"/>
    <s v="English"/>
    <s v=""/>
    <s v="Yes"/>
    <s v=""/>
    <s v=""/>
    <x v="0"/>
    <s v="Not applicable "/>
    <s v=""/>
    <s v=""/>
    <s v=""/>
    <s v=""/>
    <s v=""/>
    <s v=""/>
    <s v=""/>
    <s v=""/>
    <s v=""/>
    <s v=""/>
    <s v=""/>
    <s v=""/>
    <s v=""/>
    <s v=""/>
    <s v=""/>
    <s v=""/>
    <s v="Mental health"/>
    <s v="Current week "/>
  </r>
  <r>
    <s v="Pediatric multisystem inflammatory syndrome temporally associated with sars-cov-2: How do we deal with an unpredictable enemy?"/>
    <s v="Background Current data suggest that COVID-19 is less frequent in children, with a milder course. However, over the past weeks, an increase in the number of children presenting to hospitals in the greater Paris region with a phenotype resembling Kawasaki disease (KD) has led to an alert by the French national health authorities._x000a__x000a_Methods Multicentre compilation of patients with KD in Paris region since April 2020, associated with the detection of severe acute respiratory syndrome coronavirus 2 (SARS-CoV-2) (‘Kawa-COVID-19’). A historical cohort of ‘classical’ KD served as a comparator._x000a__x000a_Results Sixteen patients were included (sex ratio=1, median age 10 years IQR (4·7 to 12.5)). SARS-CoV-2 was detected in 12 cases (69%), while a further three cases had documented recent contact with a quantitative PCR-positive individual (19%). Cardiac involvement included myocarditis in 44% (n=7). Factors prognostic for the development of severe disease (ie, requiring intensive care, n=7) were age over 5 years and ferritinaemia &gt;1400 µg/L. Only five patients (31%) were successfully treated with a single intravenous immunoglobulin (IVIg) infusion, while 10 patients (62%) required a second line of treatment. The Kawa-COVID-19 cohort differed from a comparator group of ‘classical’ KD by older age at onset 10 vs 2 years (p&lt;0.0001), lower platelet count (188 vs 383 G/L (p&lt;0.0001)), a higher rate of myocarditis 7/16 vs 3/220 (p=0.0001) and resistance to first IVIg treatment 10/16 vs 45/220 (p=0.004)._x000a__x000a_Conclusion Kawa-COVID-19 likely represents a new systemic inflammatory syndrome temporally associated with SARS-CoV-2 infection in children. Further prospective international studies are necessary to confirm these findings and better understand the pathophysiology of Kawa-COVID-19."/>
    <d v="2020-06-22T00:00:00"/>
    <d v="2020-08-24T00:00:00"/>
    <s v="https://ard.bmj.com/content/79/8/999.abstract"/>
    <s v="https://ard.bmj.com/content/79/8/999.abstract"/>
    <x v="7"/>
    <x v="2"/>
    <s v="Tamara Velásquez C., María Adela Godoy R., Francisco Prado A."/>
    <s v="Annals of the Rheumatic Diseases"/>
    <n v="2020"/>
    <s v="Peer-reviewed"/>
    <s v="10.32641/rchped.vi91i4.2789"/>
    <s v="English"/>
    <s v=""/>
    <s v="Yes"/>
    <s v=""/>
    <s v=""/>
    <x v="1"/>
    <s v="16 patients "/>
    <s v=""/>
    <s v=""/>
    <s v=""/>
    <s v=""/>
    <s v=""/>
    <s v=""/>
    <s v="Yes"/>
    <s v="Yes"/>
    <s v="Yes"/>
    <s v="Yes"/>
    <s v=""/>
    <s v=""/>
    <s v=""/>
    <s v=""/>
    <s v=""/>
    <s v=""/>
    <m/>
    <s v="Current week "/>
  </r>
  <r>
    <s v="MS, pregnancy and COVID-19"/>
    <s v="Concerns regarding infection with the novel coronavirus SARS-CoV-2 leading to COVID-19 are particularly marked for pregnant women with autoimmune diseases such as multiple sclerosis (MS). There is currently a relative paucity of information to guide advice given to and the clinical management of these individuals. Much of the limited available data around COVID-19 and pregnancy derives from the obstetric literature, and as such, neurologists may not be familiar with the general principles underlying current advice. In this article, we discuss the impact of potential infection on the pregnant woman, the impact on her baby, the impact of the current pandemic on antenatal care, and the interaction between COVID-19, MS and pregnancy. This review provides a framework for neurologists to use to guide the individualised advice given to both pregnant women with MS, and those women with MS who are considering pregnancy. This includes evidence derived from previous novel coronavirus infections, and emerging evidence from the current pandemic"/>
    <d v="2020-08-17T00:00:00"/>
    <d v="2020-08-24T00:00:00"/>
    <s v="https://journals.sagepub.com/doi/full/10.1177/1352458520949152"/>
    <s v="https://journals.sagepub.com/doi/full/10.1177/1352458520949152"/>
    <x v="0"/>
    <x v="1"/>
    <s v="Yam C., Jokubaitis V., Hellwig K., Dobson R."/>
    <s v="_x000a_Multiple Sclerosis Journal"/>
    <n v="2020"/>
    <s v="Peer-reviewed"/>
    <s v="10.1177/1352458520949152"/>
    <s v="English"/>
    <s v="Yes"/>
    <s v=""/>
    <s v="Yes"/>
    <s v="Yes"/>
    <x v="0"/>
    <s v="Not applicable "/>
    <s v="Yes"/>
    <s v="Yes"/>
    <s v="Yes"/>
    <s v="Yes"/>
    <s v="Yes"/>
    <s v=""/>
    <s v=""/>
    <s v=""/>
    <s v=""/>
    <s v=""/>
    <s v="Yes"/>
    <s v=""/>
    <s v="Yes"/>
    <s v=""/>
    <s v=""/>
    <s v=""/>
    <s v="Breast milk/ Breast feeding "/>
    <s v="Current week "/>
  </r>
  <r>
    <s v="COVID-19 AND PREGNANCY"/>
    <s v="Outbreak of COVID-19, in China resulted in rapid spread of infection all over the world. COVID-19, is a novel corona virus, infects respiratory epithelial cells of host through angiotensin--converting enzyme 2 (ACE2) receptors. Infection spread through human to human transmission. Pregnant patients are considered vulnerable group for this infection, because of there altered physiological and immunological status. From the available literature about COVID-19, total 38 cases of pregnant women with COVID 19 infection has been reported in details. All cases had mild infection, no mortality reported and no intrauterine transmission of SARS-CoV-2 to the fetus observed. Guidelines for the care of pregnant patients and safety of health care workers from COVID 19 are still in a developing phase. Home stay, frequent hand washing, avoiding visitors and social distancing are key features of these guidelines. Health care workers should use personal protective equipments (PPE) including N95 mask, face protection by face shield or by goggles and other measures. Pregnant patients should avoid frequent antenatal visits, suspected or confirmed cases of COVID 19 should be admitted in an isolation ward, treatment of these patients should be given according to their health status, including ventilator support for patients of severe repiratory distress. There should be separate delivery room and operation theatre for infected pregnant patient and both should have neonatal resuscitation corners, located atleast 2 metres away from delivery table. Multidiscilpinary team should be involved during labour and ceaserean section of infected pregnant patients. Currently there is no evidence that COVID-19 is secreted in breast milk, thus breast feeding can be done to fetus with proper precautions. Since the reported cases of pregnancy in COVID-19 are very less, and research is still in progression regarding this novel corona virus, no definitive inferences can be drawn."/>
    <s v="Unclear"/>
    <s v="Unclear"/>
    <s v="http://jcreview.com/?mno=110027"/>
    <s v="http://jcreview.com/?mno=110027"/>
    <x v="0"/>
    <x v="1"/>
    <s v="Choudhary, Amruta; "/>
    <s v="Journal of Critical Reviews"/>
    <n v="2020"/>
    <s v="Peer-reviewed"/>
    <s v="10.31838/jcr.07.10.43"/>
    <s v="English"/>
    <s v="Yes"/>
    <s v=""/>
    <s v="Yes"/>
    <s v=""/>
    <x v="0"/>
    <s v="Not applicable "/>
    <s v="Yes"/>
    <s v="Yes"/>
    <s v="Yes"/>
    <s v="Yes"/>
    <s v="Yes"/>
    <s v=""/>
    <s v=""/>
    <s v=""/>
    <s v=""/>
    <s v=""/>
    <s v="Yes"/>
    <s v=""/>
    <s v=""/>
    <s v=""/>
    <s v=""/>
    <s v=""/>
    <s v="Breast milk/ Breast feeding "/>
    <s v="Extended searches "/>
  </r>
  <r>
    <s v="A new diagnostic strategy for gestational diabetes during the COVID‐19 pandemic for the Japanese population"/>
    <s v="None available"/>
    <d v="2020-05-26T00:00:00"/>
    <s v="Unclear"/>
    <s v="https://www.ncbi.nlm.nih.gov/pmc/articles/PMC7267093/"/>
    <s v="https://www.ncbi.nlm.nih.gov/pmc/articles/PMC7267093/"/>
    <x v="10"/>
    <x v="2"/>
    <s v="Kasuga, Yoshifumi; Saisho, Yoshifumi; Ikenoue, Satoru; Ochiai, Daigo; Tanaka, Mamoru; "/>
    <s v="Wiley-Blackwell"/>
    <n v="2020"/>
    <s v="Peer-reviewed"/>
    <s v="10.1002/dmrr.3351"/>
    <s v="English"/>
    <s v="Yes"/>
    <s v=""/>
    <s v=""/>
    <s v="Yes"/>
    <x v="1"/>
    <s v="They retrospectively investigated the records of a cohort of 264 women_x000a_diagnosed with GDM in their second trimester"/>
    <s v=""/>
    <s v="Yes"/>
    <s v="Yes"/>
    <s v=""/>
    <s v=""/>
    <s v=""/>
    <s v=""/>
    <s v=""/>
    <s v=""/>
    <s v=""/>
    <s v=""/>
    <s v=""/>
    <s v="Yes"/>
    <s v=""/>
    <s v=""/>
    <s v=""/>
    <m/>
    <s v="Extended searches "/>
  </r>
  <r>
    <s v="An Epidemiological Characteristic of the COVID-19 Among Children"/>
    <s v="A novel Coronavirus disease 2019 (COVID-19) is an infectious disease caused by SARS_x000a_coronavirus 2 (SARS-CoV-2), which affects the respiratory system of human beings. Until now,_x000a_numbers of COVID-19 cases have been reported among children; in China, less than 2.4% of the total_x000a_cases occurred in those aged under 19 years old. SARS-CoV-2 transmission in children mostly occurs_x000a_through contact with adult patients, primarily through exposure in the home. This article discusses the_x000a_epidemiological features of COVID‐19 in children."/>
    <d v="2020-06-15T00:00:00"/>
    <s v="Unclear"/>
    <s v="https://nanobioletters.com/wp-content/uploads/2020/06/2284680893.11561164.pdf"/>
    <s v="https://nanobioletters.com/wp-content/uploads/2020/06/2284680893.11561164.pdf"/>
    <x v="0"/>
    <x v="1"/>
    <s v="Alsayed, Raghda; Kadhom, Mohammed; Yousif, Emad; Sabir, Dana Khdr; "/>
    <s v="Letters in Applied NanoBioScience"/>
    <n v="2020"/>
    <s v="Peer-reviewed"/>
    <s v="10.33263/LIANBS93.11561164"/>
    <s v="English"/>
    <s v=""/>
    <s v="Yes"/>
    <s v=""/>
    <s v=""/>
    <x v="0"/>
    <s v="Not applicable "/>
    <s v=""/>
    <s v=""/>
    <s v=""/>
    <s v=""/>
    <s v=""/>
    <s v=""/>
    <s v="Yes"/>
    <s v=""/>
    <s v="Yes"/>
    <s v="Yes"/>
    <s v=""/>
    <s v=""/>
    <s v=""/>
    <s v=""/>
    <s v=""/>
    <s v=""/>
    <m/>
    <s v="Extended searches "/>
  </r>
  <r>
    <s v="Cesarean Delivery in Patient under Investigation for COVID-19: A Case Report"/>
    <s v="The novel coronavirus disease 2019 (COVID-19) is_x000a_rapidly spreading across the world. The clinical data in_x000a_COVID-19 parturient remains limited. This article aims to_x000a_share clinical experience in perioperative management of_x000a_41 year old patient under investigation (PUI) for COVID-19_x000a_underwent emergency cesarean section. Cesarean_x000a_delivery was operated in a designated operating theater._x000a_Some difficulties occurred during performing spinal anesthesia due to layers of clothing and gloves (personal_x000a_protective equipment, PPE), however the operation and_x000a_the anesthesia were uneventful. The result of COVID-19_x000a_RNA viral test was subsequently negative. The anesthesia_x000a_management for cesarean section during COVID-19_x000a_outbreak has been discussed. "/>
    <d v="2020-05-29T00:00:00"/>
    <s v="Unclear"/>
    <s v="https://he02.tci-thaijo.org/index.php/anesthai/article/view/243636"/>
    <s v="https://he02.tci-thaijo.org/index.php/anesthai/article/view/243636"/>
    <x v="11"/>
    <x v="4"/>
    <s v="Triyasunant, Namtip; "/>
    <s v="_x000a_Thai Journal of Anesthesiology"/>
    <n v="2020"/>
    <s v="Peer-reviewed"/>
    <s v="None available "/>
    <s v="English"/>
    <s v="Yes"/>
    <s v=""/>
    <s v=""/>
    <s v=""/>
    <x v="2"/>
    <n v="1"/>
    <s v="Yes"/>
    <s v=""/>
    <s v="Yes"/>
    <s v="Yes"/>
    <s v="Yes"/>
    <s v=""/>
    <s v=""/>
    <s v=""/>
    <s v=""/>
    <s v=""/>
    <s v=""/>
    <s v=""/>
    <s v=""/>
    <s v=""/>
    <s v=""/>
    <s v=""/>
    <m/>
    <s v="Extended searches "/>
  </r>
  <r>
    <s v="Challenges to neonatal care in Cambodia amid the COVID-19 pandemic"/>
    <s v="Since mid-February, 2020, coronavirus disease-2019 (COVID-19) has been spreading in Cambodia and, as of April 9, 2020, the Ministry of Health has identified 119 polymerase chain reaction (PCR)-positive cases. However, the PCR test is available in only two specialized institutes in the capital city Phnom Penh; therefore, exact and adequate identification of the cases remains still limited. Many vulnerable newborn infants have been admitted to the neonatal care unit (NCU) at the National Maternal and Child Health Center in Phnom Penh. Although the staff have implemented strict infection prevention and control measures, formidable gaps in neonatal care between Cambodia and Japan exist. Due to the shortages in professional workforce, one family member of sick newborn(s) should stay for 24 hours in the NCU to care for the baby. This situation, however, may lead to several errors, including hospital-acquired infection. It is crucial not only to make all efforts to prevent infections but also to strengthen the professional healthcare workforce instead of relying on task sharing with family members."/>
    <s v="Unclear"/>
    <s v="Unclear"/>
    <s v="https://www.jstage.jst.go.jp/article/ghm/advpub/0/advpub_2020.01030/_article/-char/ja/"/>
    <s v="https://www.jstage.jst.go.jp/article/ghm/advpub/0/advpub_2020.01030/_article/-char/ja/"/>
    <x v="12"/>
    <x v="0"/>
    <s v="Iwamoto, Azusa; Tung, Rathavy; Ota, Tomomi; Hosokawa, Shinichi; Matsui, Mitsuaki; "/>
    <s v="National Center for Global Health and Medicine"/>
    <n v="2020"/>
    <s v="Peer-reviewed"/>
    <s v="10.35772/ghm.2020.01030"/>
    <s v="English"/>
    <s v=""/>
    <s v=""/>
    <s v=""/>
    <s v="Yes"/>
    <x v="2"/>
    <s v="Not applicable "/>
    <s v=""/>
    <s v=""/>
    <s v=""/>
    <s v=""/>
    <s v=""/>
    <s v=""/>
    <s v=""/>
    <s v=""/>
    <s v=""/>
    <s v=""/>
    <s v=""/>
    <s v=""/>
    <s v="Yes"/>
    <s v=""/>
    <s v=""/>
    <s v=""/>
    <m/>
    <s v="Extended searches "/>
  </r>
  <r>
    <s v="Clinical Characteristics and Viral Shedding Kinetics of 38 Asymptomatic Patients with COVID-19"/>
    <s v="Background: To investigate the clinical characteristics and viral shedding kinetics of asymptomatic patients with COVID-19._x000a__x000a_Methods: The data of 38 asymptomatic patients infected with positive SARS-CoV-2 nucleic acid were collected from February – March 2020 in Tuanfeng County, Huanggang, Hubei, China. The epidemiology, laboratory examination, chest imaging, viral nucleic acid test results, clinical characteristics, and viral shedding time were summarized in this retrospective study._x000a__x000a_Findings: The study consisted of 20 family members of patients with COVID-19, and 10 were medical personnel participating in COVID-19 treatment or working in a fever clinic, 6 were personnel from quarantine places, 1 had close contact history with other confirmed patients, and the remaining 1 was local epidemic prevention personnel. All were positive for SARS-CoV-2 nucleic acid. The white blood cell (WBC) count, the absolute value of lymphocytes, C-reactive protein (CRP), and D-dimer were normal.  Pneumonia manifestation was not detected found in the chest CT scan in 36 patients. The remaining 2 cases included a 1-year old child and pregnant woman, respectively, who did not undergo a chest CT scan. Viral shedding time was 6 days._x000a__x000a_Conclusion: All asymptomatic patients with COVID-19 had a history of close contact or exposure. Laboratory testing was normal; chest imaging did not show any pneumonia manifestation and viral shedding time was &lt;10 days, which was shorter than that of patients with COVID-19. A timely discovery of such asymptomatic infections is crucial for blocking the spread of the virus and strengthening the prevention and control measures."/>
    <d v="2020-07-16T00:00:00"/>
    <s v="Unclear"/>
    <s v="https://papers.ssrn.com/sol3/papers.cfm?abstract_id=3616079"/>
    <s v="https://papers.ssrn.com/sol3/papers.cfm?abstract_id=3616079"/>
    <x v="13"/>
    <x v="4"/>
    <s v="Li, Yanyan; Li, Kaishu; Xiong, Wei; Wang, Xinan; Liu, Chaowu; Liu, Chun; Tan, Weiping; Luo, Baowei; Zhu, Yongfeng; Wu, Yanbin; "/>
    <s v="Lancet Preprints"/>
    <n v="2020"/>
    <s v="Peer-reviewed"/>
    <s v="None available "/>
    <s v="English"/>
    <s v="Yes"/>
    <s v="Yes"/>
    <s v=""/>
    <s v=""/>
    <x v="2"/>
    <s v="38 asymptomatic patients infected with positive SARS-CoV-2 with 2 cases including a 1-year old child and pregnant woman"/>
    <s v="Yes"/>
    <s v=""/>
    <s v=""/>
    <s v=""/>
    <s v=""/>
    <s v=""/>
    <s v="Yes"/>
    <s v=""/>
    <s v=""/>
    <s v=""/>
    <s v=""/>
    <s v=""/>
    <s v=""/>
    <s v=""/>
    <s v=""/>
    <s v=""/>
    <m/>
    <s v="Extended searches "/>
  </r>
  <r>
    <s v="COVID-19 and Kawasaki disease: novel virus and novel case"/>
    <s v="In the midst of the coronavirus disease 2019 (COVID-19) pandemic, we are seeing widespread disease burden affecting patients of all ages across the globe. However, much remains to be understood as clinicians, epidemiologists, and researchers alike are working to describe and characterize the disease process while caring for patients at the frontlines. We describe the case of a 6-month-old infant admitted and diagnosed with classic Kawasaki disease, who also screened positive for COVID-19 in the setting of fever and minimal respiratory symptoms. The patient was treated per treatment guidelines, with intravenous immunoglobulin and high-dose aspirin, and subsequently defervesced with resolution of her clinical symptoms. The patient’s initial echocardiogram was normal, and she was discharged within 48 hours of completion of her intravenous immunoglobulin infusion, with instruction to quarantine at home for 14 days from the date of her positive test results for COVID-19. Further study of the clinical presentation of pediatric COVID-19 and the potential association with Kawasaki disease is warranted, as are the indications for COVID-19 testing in the febrile infant."/>
    <d v="2020-06-01T00:00:00"/>
    <s v="Unclear"/>
    <s v="https://hosppeds.aappublications.org/content/10/6/537"/>
    <s v="https://hosppeds.aappublications.org/content/10/6/537"/>
    <x v="1"/>
    <x v="4"/>
    <s v="Jones, Veena G; Mills, Marcos; Suarez, Dominique; Hogan, Catherine A; Yeh, Debra; Segal, J Bradley; Nguyen, Elizabeth L; Barsh, Gabrielle R; Maskatia, Shiraz; Mathew, Roshni; "/>
    <s v="Am Acad Pediatrics"/>
    <n v="2020"/>
    <s v="Peer-reviewed"/>
    <s v="10.1542/hpeds.2020-0123"/>
    <s v="English"/>
    <s v=""/>
    <s v="Yes"/>
    <s v=""/>
    <s v=""/>
    <x v="1"/>
    <n v="1"/>
    <s v=""/>
    <s v=""/>
    <s v=""/>
    <s v=""/>
    <s v=""/>
    <s v="Yes"/>
    <s v="Yes"/>
    <s v=""/>
    <s v="Yes"/>
    <s v="Yes"/>
    <s v=""/>
    <s v=""/>
    <s v=""/>
    <s v=""/>
    <s v=""/>
    <s v=""/>
    <m/>
    <s v="Extended searches "/>
  </r>
  <r>
    <s v="Does Early Childhood Vaccination Protect Against COVID-19?"/>
    <s v="The coronavirus disease 2019 (COVID-19) is an on-going pandemic caused by the SARS-coronavirus-2 (SARS-CoV-2) which targets the respiratory system of humans. The published data show that children, unlike adults, are less susceptible to contracting the disease. This article aims at understanding why children constitute a minor group among hospitalized COVID-19 patients. Here, we hypothesize that the measles, mumps, and rubella (MMR) vaccine could provide a broad neutralizing antibody against numbers of diseases, including COVID-19. Our hypothesis is based on the 30 amino acid sequence homology between the SARS-CoV-2 Spike (S) glycoprotein (PDB: 6VSB) of both the measles virus fusion (F1) glycoprotein (PDB: 5YXW_B) and the rubella virus envelope (E1) glycoprotein (PDB: 4ADG_A). Computational analysis of the homologous region detected the sequence as antigenic epitopes in both measles and rubella. Therefore, we believe that humoral immunity, created through the MMR vaccination, provides children with advantageous protection against COVID-19 as well, however, an experimental analysis is required."/>
    <d v="2020-06-05T00:00:00"/>
    <s v="Unclear"/>
    <s v="https://www.ncbi.nlm.nih.gov/pmc/articles/PMC7292051/"/>
    <s v="https://www.ncbi.nlm.nih.gov/pmc/articles/PMC7292051/"/>
    <x v="0"/>
    <x v="7"/>
    <s v="Sidiq, Karzan R; Sabir, Dana Khdr; Ali, Shakhawan M; Kodzius, Rimantas; "/>
    <s v="Frontiers"/>
    <n v="2020"/>
    <s v="Peer-reviewed"/>
    <s v="10.3389/fmolb.2020.00120"/>
    <s v="English"/>
    <s v=""/>
    <s v="Yes"/>
    <s v=""/>
    <s v=""/>
    <x v="0"/>
    <s v="Not applicable "/>
    <s v=""/>
    <s v=""/>
    <s v=""/>
    <s v=""/>
    <s v=""/>
    <s v=""/>
    <s v=""/>
    <s v=""/>
    <s v=""/>
    <s v="Yes"/>
    <s v=""/>
    <s v=""/>
    <s v=""/>
    <s v=""/>
    <s v="They hypothesize that the measles, mumps, and rubella (MMR) vaccine could provide a broad neutralizing antibody against numbers of diseases, including COVID-19"/>
    <s v=""/>
    <m/>
    <s v="Extended searches "/>
  </r>
  <r>
    <s v="Evaluating Clinical Course and Risk Factors of Infection and Demographic Characteristics of Pregnant Women with COVID-19 in Hamadan Province, West of Iran"/>
    <s v="Background: COVID-19 is a new viral disease with a rapid outbreak. Pregnant women are at a higher risk of contracting viral infections including COVID-19. We aimed to evaluate the clinical course and risk factors of pregnant women diagnosed with COVID 19 in Hamadan Province, west of Iran._x000a__x000a_Study design: A retrospective cohort study._x000a__x000a_Methods: The convenience sampling was performed using 50 papers and electronic files of pregnant women diagnosed with COVID-19 according to the WHO’s temporary guidelines. They were hospitalized in health centers and clinics of Hamadan Province. The data-collecting tool employed was a researcher-made questionnaire. The data were analyzed via SPSS software version 19._x000a__x000a_Results: The mean age of pregnant women with COVID 19 was estimated to be 29.20 ± 5.8 yr and their average gestational age estimated to be 28.8 ± 8.20 weeks. About 32% of them had an underlying disease, 32% a history of influenza, and 40% recently traveled to infected areas. The most common findings were CT scans and multiple mottling and ground-glass opacity chest radiology. The most common symptoms were fever, cough, and shortness of breath. About 8% of the women required ICU hospitalization and the average length of hospital stay was 4.04 ± 2.38 and 29% had premature births. Moreover, 28% of infected mothers had a normal delivery and 20% had a cesarean section._x000a__x000a_Conclusion: Early diagnosis of Covid-19 disease is essential in pregnant women. Because there is a possibility of worsening complications in the mother and fetus."/>
    <s v="Unclear"/>
    <s v="Unclear"/>
    <s v="http://journals.umsha.ac.ir/index.php/JRHS/article/view/5746"/>
    <s v="http://journals.umsha.ac.ir/index.php/JRHS/article/view/5746"/>
    <x v="9"/>
    <x v="2"/>
    <s v="Sattari, Mahtab; Bashirian, Saeed; Masoumi, Seyedeh Zahra; Shayan, Arezoo; Jenabi, Ensiyeh; Ghelichkhani, Samereh; Ali Shirzadeh, Azam; Jalili, Ebrahim; Alimohammadi, Shohreh; "/>
    <s v="Journal of Research in Health Sciences"/>
    <n v="2020"/>
    <s v="Peer-reviewed"/>
    <s v="None available "/>
    <s v="English"/>
    <s v="Yes"/>
    <s v=""/>
    <s v=""/>
    <s v=""/>
    <x v="2"/>
    <s v="Not applicable "/>
    <s v="Yes"/>
    <s v="Yes"/>
    <s v="Yes"/>
    <s v="Yes"/>
    <s v="Yes"/>
    <s v=""/>
    <s v=""/>
    <s v=""/>
    <s v=""/>
    <s v=""/>
    <s v=""/>
    <s v=""/>
    <s v=""/>
    <s v=""/>
    <s v=""/>
    <s v=""/>
    <m/>
    <s v="Extended searches "/>
  </r>
  <r>
    <s v="From first COVID-19 case to current outbreak: a vietnamese report. Electron J Gen Med. 2020; 17 (4): em208"/>
    <s v="The 2019 novel coronavirus outbreak (now recognized as SARS-CoV-2,triggering the COVID-19 disease) has spread_x000a_from Wuhan throughout China and has been distributed to an increasing range of countries. Early activity has_x000a_concentrated on explaining the course of the disease, reporting critical incidents, and handling the ill. Currently,_x000a_Vietnam, an Association of Southeast Asian Nations (ASEAN) country that shares a long border with China, has_x000a_successfully controlled COVID-19. In this article, we aimed to provide updated information regarding COVID-19 in_x000a_Vietnam, from the first case to the current outbreak. We hope the information in this article will help the world_x000a_understand more about the surveillance and prevention policies of Vietnam’s COVID-19. The numerous lessons_x000a_learned will serve as a guide for handling possible pandemics, but a permanently new global framework is_x000a_expected in the immediate future."/>
    <d v="2020-03-30T00:00:00"/>
    <s v="Unclear"/>
    <s v="https://www.ejgm.co.uk/article/from-first-covid-19-case-to-current-outbreak-a-vietnamese-report-7867"/>
    <s v="https://www.ejgm.co.uk/article/from-first-covid-19-case-to-current-outbreak-a-vietnamese-report-7867"/>
    <x v="14"/>
    <x v="4"/>
    <s v="Minh Duc, N; Duc Ha, H; Anh Tuan, T; Lien Bang, MT; Hong Duc, P; Minh Thong, P; "/>
    <s v="Electron J Gen Med"/>
    <n v="2020"/>
    <s v="Peer-reviewed"/>
    <s v="10.29333/ejgm/7867"/>
    <s v="English"/>
    <s v=""/>
    <s v="Yes"/>
    <s v=""/>
    <s v=""/>
    <x v="2"/>
    <s v="Not applicable "/>
    <s v=""/>
    <s v=""/>
    <s v=""/>
    <s v=""/>
    <s v=""/>
    <s v="Yes"/>
    <s v="Yes"/>
    <s v=""/>
    <s v=""/>
    <s v=""/>
    <s v=""/>
    <s v=""/>
    <s v=""/>
    <s v=""/>
    <s v=""/>
    <s v=""/>
    <m/>
    <s v="Extended searches "/>
  </r>
  <r>
    <s v="Impact of COVID-19 infection on maternal and neonatal outcomes: a review of 287 pregnancies"/>
    <s v="Pregnant women are vulnerable group in viral outbreaks especially in the severe acute respiratory syndrome coronavirus 2 (SARS-CoV-2) pandemic. The aim of this review was to identify maternal and neonatal outcomes in available articles on pregnancies affected by COVID-19. The articles that had assessed outcomes of pregnancy and perinatal of women with COVID-19 between Oct 2019 and Apr 30, 2020 without language limitation were considered. All kinds of studies such as case report, case series, retrospective cohort, case control were included. We searched databases, selected relevant studies and extracted data regarding maternal and neonatal outcomes from each article. Data of 287 pregnant women with COVID-19 of 6 countries were assessed from 28 articles between December 8, 2019 and April 6, 2020. Most pregnant women reported in their third trimester, 102 (35.5%) cases were symptomatic at the time of admission. Common onset symptoms, abnormal laboratory findings, and chest computed tomography pattern were fever (51.5%), lymphocytopenia (67.9%), and multiple ground-glass opacities (78.5%) respectively. 93% of all deliveries were done through cesarean section. No maternal mortality and 3 % ICU admission were reported. Vertical transmission was not reported but its possibility was suggested in three neonates. One neonatal death, one stillbirth, and one abortion were reported. All newborns were not breastfed. This review showed fewer adverse maternal and neonatal outcomes in pregnant women with COVID-19 in comparison with previous coronavirus outbreak infection in pregnancy. Limited data are available regarding possibility of virus transmission in utero, during vaginal childbirth and breastfeeding. Effect of COVID-19 on first and second trimester and ongoing pregnancy outcomes in infected mothers is still questionable."/>
    <d v="2020-05-15T00:00:00"/>
    <s v="Unclear"/>
    <s v="https://www.medrxiv.org/content/10.1101/2020.05.09.20096842v1"/>
    <s v="https://www.medrxiv.org/content/10.1101/2020.05.09.20096842v1"/>
    <x v="2"/>
    <x v="1"/>
    <s v="Azarkish, Fatemeh; Janghorban, Roksana; "/>
    <s v="Cold Spring Harbor Laboratory Press"/>
    <n v="2020"/>
    <s v="Peer-reviewed"/>
    <s v="10.1101/2020.05.09.20096842"/>
    <s v="English"/>
    <s v="Yes"/>
    <s v=""/>
    <s v="Yes"/>
    <s v=""/>
    <x v="0"/>
    <s v="Review of 287 pregnancies"/>
    <s v="Yes"/>
    <s v="Yes"/>
    <s v="Yes"/>
    <s v="Yes"/>
    <s v="Yes"/>
    <s v=""/>
    <s v=""/>
    <s v=""/>
    <s v=""/>
    <s v=""/>
    <s v="Yes"/>
    <s v=""/>
    <s v=""/>
    <s v=""/>
    <s v=""/>
    <m/>
    <s v="Breast milk/ Breast feeding "/>
    <s v="Extended searches "/>
  </r>
  <r>
    <s v="Inverted covariate effects for mutated 2nd vs 1st wave Covid-19: high temperature spread biased for young"/>
    <s v="Background: Here, we characterize COVID-19’s waves, following a study presenting negative associations between first wave COVID-19 spread parameters and temperature. (2) Methods: Visual examinations of daily increases in confirmed COVID-19 cases in 124 countries, determined first and second waves in 28 countries. (3) Results: The first wave spread rate increases with country mean elevation, median population age, time since wave onset, and decreases with temperature. Spread rates decrease above 1000 m, indicating high ultraviolet lights (UVs) decrease the spread rate. The second wave associations are the opposite, i.e., spread increases with temperature and young age, and decreases with time since wave onset. The earliest second waves started 5–7 April at mutagenic high elevations (Armenia, Algeria). The second waves also occurred at the warm-to-cold season transition (Argentina, Chile). Second vs. first wave spread decreases in most (77%) countries. In countries with late first wave onset, spread rates better fit second than first wave-temperature patterns. In countries with ageing populations (for example, Japan, Sweden, and Ukraine), second waves only adapted to spread at higher temperatures, not to infect the young. (4) Conclusions: First wave viruses evolved towards lower spread. Second wave mutant COVID-19 strain(s) adapted to higher temperature, infecting younger ages and replacing (also in cold conditions) first wave COVID-19 strains. Counterintuitively, low spread strains replace high spread strains, rendering prognostics and extrapolations uncertain."/>
    <d v="2020-08-14T00:00:00"/>
    <s v="Unclear"/>
    <s v="https://www.mdpi.com/2079-7737/9/8/226/htm"/>
    <s v="https://www.mdpi.com/2079-7737/9/8/226/htm"/>
    <x v="0"/>
    <x v="3"/>
    <s v="Seligmann, Hervé; Iggui, Siham; Rachdi, Mustapha; Vuillerme, Nicolas; Demongeot, Jacques; "/>
    <s v="Cold Spring Harbor Laboratory Press"/>
    <n v="2020"/>
    <s v="Peer-reviewed"/>
    <s v="None available "/>
    <s v="English"/>
    <s v=""/>
    <s v="Yes"/>
    <s v=""/>
    <s v=""/>
    <x v="0"/>
    <s v="Not applicable "/>
    <s v=""/>
    <s v=""/>
    <s v=""/>
    <s v=""/>
    <s v=""/>
    <s v=""/>
    <s v=""/>
    <s v="Yes"/>
    <s v=""/>
    <s v=""/>
    <s v=""/>
    <s v=""/>
    <s v=""/>
    <s v=""/>
    <s v=""/>
    <s v="They characterized COVID-19’s waves, following a study presenting negative associations between first wave COVID-19 spread parameters and temperature.  Visual examinations of daily increases in confirmed COVID-19 cases in 124 countries, determined first and second waves in 28 countries."/>
    <m/>
    <s v="Extended searches "/>
  </r>
  <r>
    <s v="Management of life-threatening acute respiratory syndrome and severe pneumonia secondary to COVID-19 in pregnancy: a case report and literature review"/>
    <s v="Background_x000a_As COVID-19 continues to infect women of all gestational ages; gravida in labor and the acutely ill parturient are_x000a_particularly at higher risk of infection. No therapeutic agent or vaccine is approved to treat COVID-19 till date. Thus,_x000a_managing COVID-19 and associated complications during pregnancy is often challenging and requires a_x000a_multidisciplinary approach to treatment._x000a_Case Presentation_x000a_We narrate our perspectives on managing a 32-year-old, critically ill obstetric patient at 32-week gestation, diagnosed_x000a_with acute respiratory distress syndrome (ARDS) secondary to COVID-19 pneumonia. Upon conrmation of COVID-19,_x000a_as per the local protocol antivirals, antimalarial, and antibiotics were commenced. Due to rapidly exacerbating_x000a_maternal respiratory functions, and potential chances of fetal hypoxemia emergency caesarian was performed._x000a_Following delivery, the maternal respiratory functions further deteriorated as she required prolonged mechanical_x000a_ventilation and initiation of extracorporeal membrane oxygenation until she was clinically stable on day 23. The_x000a_patient also received convalescent plasma and tocilizumab as a part of the treatment protocol. The newborn was_x000a_shifted to neonatal intensive care for intubation for respiratory distress and was found negative for SARS-CoV-2 and_x000a_COVID-19 immunoglobulin (Ig). At day 25, the patient was clinically stable and was transferred to step down unit and_x000a_discharged thereafter._x000a_Conclusion_x000a_Through this case, we present the thought process, multidisciplinary team-based strategy and sequel of managing a_x000a_complex, critically ill obstetric patient with ARDS and COVID-19 pneumonia. We anticipate that this case report will_x000a_assist other healthcare institutions to manage critically ill patients with COVID-19 pneumonia"/>
    <s v="Unclear"/>
    <s v="Unclear"/>
    <s v="https://assets.researchsquare.com/files/rs-36328/v1/1767aab5-cb9e-428f-8edf-e700e9602140.pdf"/>
    <s v="https://assets.researchsquare.com/files/rs-36328/v1/1767aab5-cb9e-428f-8edf-e700e9602140.pdf"/>
    <x v="15"/>
    <x v="4"/>
    <s v="Yaqoub, Salwa; Ahmad, Shamsa; Mansoori, Zeena; Pallivalapila, Abdulrouf; El Kassem, Wessam; Maslamani, Muna; Jubara, Mahmoud Abu; Minisha, Fathima; Tarannum, Asma; Babarinsa, Isaac; "/>
    <s v="Pre-print"/>
    <n v="2020"/>
    <s v="Pre-print source"/>
    <s v="10.21203/rs.3.rs-36328/v1"/>
    <s v="English"/>
    <s v="Yes"/>
    <s v=""/>
    <s v=""/>
    <s v=""/>
    <x v="1"/>
    <n v="1"/>
    <s v="Yes"/>
    <s v="Yes"/>
    <s v="Yes"/>
    <s v="Yes"/>
    <s v="Yes"/>
    <s v=""/>
    <s v=""/>
    <s v=""/>
    <s v=""/>
    <s v=""/>
    <s v=""/>
    <s v=""/>
    <s v=""/>
    <s v=""/>
    <s v=""/>
    <s v=""/>
    <m/>
    <s v="Extended searches "/>
  </r>
  <r>
    <s v="Miscarriage Risk in COVID-19 Infection"/>
    <s v="None available"/>
    <d v="2020-08-15T00:00:00"/>
    <s v="Unclear"/>
    <s v="https://link.springer.com/article/10.1007/s42399-020-00443-5"/>
    <s v="https://link.springer.com/article/10.1007/s42399-020-00443-5"/>
    <x v="16"/>
    <x v="4"/>
    <s v="Wong, Tze Cheng; Lee, Zhi Yuan; Sia, Tonnii LL; Chang, Andrew KW; Chua, Hock Hin; "/>
    <s v="Springer"/>
    <n v="2020"/>
    <s v="Peer-reviewed"/>
    <s v="10.1007/s42399-020-00443-5"/>
    <s v="English"/>
    <s v="Yes"/>
    <s v=""/>
    <s v="Yes"/>
    <s v=""/>
    <x v="2"/>
    <n v="2"/>
    <s v="Yes"/>
    <s v="Yes"/>
    <s v="Yes"/>
    <s v="Yes"/>
    <s v="Yes"/>
    <s v=""/>
    <s v=""/>
    <s v=""/>
    <s v=""/>
    <s v=""/>
    <s v="Yes"/>
    <s v=""/>
    <s v=""/>
    <s v=""/>
    <s v=""/>
    <m/>
    <s v="Breast milk/ Breast feeding "/>
    <s v="Extended searches "/>
  </r>
  <r>
    <s v="Pregnancy and breastfeeding during COVID-19 pandemic: A systematic review of published pregnancy cases"/>
    <s v="Over 4.2 million confirmed cases and more than 285,000 deaths, COVID-19 pandemic continues to harm significant number of people worldwide. Several studies have reported the impact of COVID-19 in general population; however, there is scarcity of information related to pharmacological management and maternal and perinatal outcomes during the pandemic. Altered physiological, anatomical, and immunological response during pregnancy makes it more susceptible to infections. Furthermore, during pregnancy, a woman undergoes multiple interactions with the health care system that increases her chance of getting infected; therefore, managing pregnant population presents a unique challenge._x000a__x000a_Research questions_x000a_This systematic review seeks to answer the following questions in relation to COVID-19:_x000a__x000a_What are the different clinical characteristics presented in maternal and perinatal population?_x000a__x000a_What are the different maternal and perinatal outcome measures reported?_x000a__x000a_What are the distinct therapeutic interventions reported to treat COVID-19?_x000a__x000a_Is it safe to use “medications” used in the treatment of COVID-19 during antenatal, perinatal, postnatal, and breastfeeding?_x000a__x000a_Method_x000a_The search will follow a comprehensive, sequential three step search strategy. Several databases relevant to COVID-19 and its impact on pregnancy including Medline, CINAHL, and LitCovid will be searched from the inception of the disease until the completion of data collection. The quality of this search strategy will be assessed using Peer Review of Electronic Search Strategies Evidence-Based Checklist (PRESS EBC). An eligibility form will be developed for a transparent screening and inclusion/exclusion of studies. All studies will be sent to RefWorks, and abstraction will be independently performed by two researchers. Risk of bias will be assessed using Cochrane Risk of Bias tool for randomized controlled trials, Newcastle–Ottawa Quality Assessment Scale for non-randomized studies, and for case reports, Murad et al. tool will be used. Decision to conduct meta-analysis will be based on several factors including homogeneity and outcome measures reported; otherwise, a narrative synthesis will be deemed appropriate._x000a__x000a_Discussion_x000a_This systematic review will summarize the existing data on effect of COVID-19 on maternal and perinatal population. Furthermore, to the best of our knowledge, this is the first systematic review addressing therapeutic management and safety of medicines to treat COVID-19 during pregnancy and breastfeeding."/>
    <d v="2020-07-18T00:00:00"/>
    <s v="Unclear"/>
    <s v="https://pubmed.ncbi.nlm.nih.gov/32682444/"/>
    <s v="https://pubmed.ncbi.nlm.nih.gov/32682444/"/>
    <x v="0"/>
    <x v="8"/>
    <s v="Rodrigues, Carina; Baia, Ines; Domingues, Rosa; Barros, Henrique; "/>
    <s v="Cold Spring Harbor Laboratory Press"/>
    <n v="2020"/>
    <s v="Peer-reviewed"/>
    <s v="10.1186/s13643-020-01418-2"/>
    <s v="English"/>
    <s v="Yes"/>
    <s v=""/>
    <s v="Yes"/>
    <s v=""/>
    <x v="0"/>
    <s v="Not applicable "/>
    <s v="Yes"/>
    <s v="Yes"/>
    <s v="Yes"/>
    <s v="Yes"/>
    <s v="Yes"/>
    <s v=""/>
    <s v=""/>
    <s v=""/>
    <s v=""/>
    <s v=""/>
    <s v="Yes"/>
    <s v=""/>
    <s v=""/>
    <s v=""/>
    <s v=""/>
    <m/>
    <s v="Breast milk/ Breast feeding "/>
    <s v="Extended searches "/>
  </r>
  <r>
    <s v="Probable horizontal transmission of SARS-CoV-2 in an asymptomatic neonate: A case report"/>
    <s v="Horizontal transmission of SARS-CoV-2 is the more likely mode of transmission in this neonate rather than vertical transmission. Neonates are more  likely to be asymptomatic carriers of SARSCoV- 2 therefore health care workers should observe strict infection control practices, like hand hygiene and use of PPE (including face shield) during all clinical encounters. Parents may not provide a history suggestive of COVID-19 clinical symptoms in the family members, unless specifically asked for. We report a case of SARS-CoV-2 in an asymptomatic neonate who presented to the outpatient  clinic of a private multispecialty hospital for routine follow up. The hospital caters for approximately 5000 deliveries per year with pediatric inpatient and outpatient facilities, neonatal intensive care unit with facilities for advanced respiratory support, therapeutic cooling, with supporting radiology and full laboratory services."/>
    <d v="2020-08-06T00:00:00"/>
    <s v="Unclear"/>
    <s v="https://www.ajol.info/index.php/njp/article/view/198406"/>
    <s v="https://www.ajol.info/index.php/njp/article/view/198406"/>
    <x v="17"/>
    <x v="4"/>
    <s v="Ibhanesebhor, SE; Manjunatha, CM; "/>
    <s v="Nigerian Journal of Paediatrics"/>
    <n v="2020"/>
    <s v="Peer-reviewed"/>
    <s v="10.4314/njp.v47i3.16"/>
    <s v="English"/>
    <s v="Yes"/>
    <s v=""/>
    <s v="Yes"/>
    <s v=""/>
    <x v="2"/>
    <n v="1"/>
    <s v="Yes"/>
    <s v=""/>
    <s v="Yes"/>
    <s v="Yes"/>
    <s v="Yes"/>
    <s v=""/>
    <s v=""/>
    <s v=""/>
    <s v=""/>
    <s v=""/>
    <s v="Yes"/>
    <s v=""/>
    <s v=""/>
    <s v=""/>
    <s v=""/>
    <m/>
    <s v="Breast milk/ Breast feeding/ Mental health "/>
    <s v="Extended searches "/>
  </r>
  <r>
    <s v="Repercussions of the covid-19 pandemic on the mental health of pregnant and puerperal women: a systematic review"/>
    <s v="Background: The Coronavirus Disease 2019 (COVID-19) pandemic has caused negative impacts on the physical and mental health of the population worldwide. Pregnant and puerperal women comprise the population most vulnerable to impacts on mental health. Objective: To synthesize the scientific evidence on the repercussions of the COVID-19 pandemic on the mental health of pregnant and puerperal women. Methods: systematic review focused on answering the question what is the impact of the COVID-19 pandemic on the mental health of pregnan and puerperal women?. In order to perform the search of the studies, we used combinations among the keywords: pregnan*, puerper*, prenatal, perinatal, mental health, COVID-19, SARS-CoV-2. In total, we identified 150 studies from the databases and 14 studies were selected from preprints. We identified another four studies through manual search, totaling 18 studies to compose the final sample of this review. Results: Anxiety and depression were the main outcomes found, being shown in 15 and 11 studies, respectively. Other outcomes found in more than one study were: concerns related to several factors, loneliness, stress and fear. Conclusion: From this review, we can infer that the COVID-19 pandemic has impacted the mental health of pregnant and puerperal women, with depression and anxiety being the most frequent changes. The social detachment, the media pressure, the fear of contracting the infection, the economic scenario and the rupture of family rituals are shown as intensifying factors of psychological distress, thus causing changes in the mental health of these women."/>
    <d v="2020-08-21T00:00:00"/>
    <s v="Unclear"/>
    <s v="https://www.medrxiv.org/content/10.1101/2020.08.17.20176560v1"/>
    <s v="https://www.medrxiv.org/content/10.1101/2020.08.17.20176560v1"/>
    <x v="0"/>
    <x v="1"/>
    <s v="Vieira, Leticia Genova; Camargo, Emerson Lucas SIlva; Schneider, Guilherme; da Silva, Gabrielly Pereira Rocatti; Thomazini, Micaella; Possani, Matheus Arantes; Matioli, Matheus Rozário; de Sousa Ibiapina, Aline Raquel; "/>
    <s v="Cold Spring Harbor Laboratory Press"/>
    <n v="2020"/>
    <s v="Peer-reviewed"/>
    <s v="10.1101/2020.08.17.20176560"/>
    <s v="English"/>
    <s v="Yes"/>
    <s v=""/>
    <s v="Yes"/>
    <s v="Yes"/>
    <x v="0"/>
    <s v="Synthesised evidence from 18 studies "/>
    <s v=""/>
    <s v=""/>
    <s v=""/>
    <s v=""/>
    <s v="Yes"/>
    <s v=""/>
    <s v=""/>
    <s v=""/>
    <s v=""/>
    <s v=""/>
    <s v="Yes"/>
    <s v=""/>
    <s v="Yes"/>
    <s v=""/>
    <s v=""/>
    <m/>
    <s v="Breast milk/ Breast feeding "/>
    <s v="Extended searches "/>
  </r>
  <r>
    <s v="Tatalaksana Anestesi pada Operasi Obstetri dengan Covid-19 (Anesthesia Management for obstetric surgery with COVID-19 infected)"/>
    <s v="The coronavirus disease 19 (COVID-19) is a global health problem. The number of cases of COVID-19 continue to rise exponentially in many parts of the world. Pregnant women have also increasing COVID-19 infection. The clinical manifestations of COVID-19 are varied, with most patients having respiratory symptom. The asymptomatic covid-19 infected patients or infected patients before clinical manifestations can transmit the disease. So early detection should be done for all mothers who will perform surgery, especially in areas with a high incidence of COVID-19 infection. Anesthesia management in obstetric surgery with COVID-19 must pay attention to several things with the aim of controlling infection to prevent transmission of COVID-19, for health workers, newborn babies and other people in the surrounding environment. Health workers who are exposed to COVID-19 are at risk of infection if they do not use personal protective equipment (PPE) according to the standard, so the use of PPE according to proper standards is very important, to prevent the transmission of COVID-19 to the officerExpected health workers, COVID-19, the risk of coverage, do not use personal protective equipment (PPE) according to standards, so the use of PPE according to the standard, is very important. The first choice of Anesthesia techniques for obstetric surgery in maternal COVID-19 infection are regional anesthesia techniques (epidural and or spinal), because with these techniques avoid the emergence of aerosols. General anesthesia techniques are only used if: fail with regional anesthesia techniques, there are contraindications to regional anesthesia or maternal desaturation (saturation &lt;93). If using general anesthesia techniques, the prevention of infection is a major concern."/>
    <d v="2020-05-12T00:00:00"/>
    <s v="Unclear"/>
    <s v="https://www.jurnalanestesiobstetri-indonesia.id/ojs/index.php/Obstetri/article/view/41"/>
    <s v="https://www.jurnalanestesiobstetri-indonesia.id/ojs/index.php/Obstetri/article/view/41"/>
    <x v="0"/>
    <x v="0"/>
    <s v="Isngadi, Isngadi; Septica, Rafidya Indah; Chandra, Susilo; "/>
    <s v="Jurnal Anestesi Obstetri Indonesia"/>
    <n v="2020"/>
    <s v="Peer-reviewed"/>
    <s v="None available "/>
    <s v="Indonesian"/>
    <s v="Yes"/>
    <s v=""/>
    <s v=""/>
    <s v=""/>
    <x v="0"/>
    <s v="Not applicable "/>
    <s v="Yes"/>
    <s v="Yes"/>
    <s v="Yes"/>
    <s v="Yes"/>
    <s v="Yes"/>
    <s v=""/>
    <s v=""/>
    <s v=""/>
    <s v=""/>
    <s v=""/>
    <s v=""/>
    <s v=""/>
    <s v=""/>
    <s v=""/>
    <s v=""/>
    <s v=""/>
    <m/>
    <s v="Extended searches "/>
  </r>
  <r>
    <s v="The maternity response to COVID-19: an example from one maternity unit in Taiwan"/>
    <s v="None available"/>
    <d v="2020-05-19T00:00:00"/>
    <s v="Unclear"/>
    <s v="https://pubmed.ncbi.nlm.nih.gov/32591236/"/>
    <s v="https://pubmed.ncbi.nlm.nih.gov/32591236/"/>
    <x v="18"/>
    <x v="4"/>
    <s v="Liao, Shu-Chen; Chang, Yan-Shing; Chien, Li-Yin; "/>
    <s v="Elsevier"/>
    <n v="2020"/>
    <s v="Peer-reviewed"/>
    <s v="10.1016/j.midw.2020.102756"/>
    <s v="English"/>
    <s v="Yes"/>
    <s v=""/>
    <s v=""/>
    <s v="Yes"/>
    <x v="1"/>
    <s v="Not applicable "/>
    <s v=""/>
    <s v=""/>
    <s v=""/>
    <s v=""/>
    <s v="Yes"/>
    <s v=""/>
    <s v=""/>
    <s v=""/>
    <s v=""/>
    <s v=""/>
    <s v=""/>
    <s v=""/>
    <s v="Yes"/>
    <s v=""/>
    <s v=""/>
    <s v=""/>
    <s v="Breast milk/ Breast feeding "/>
    <s v="Extended searches "/>
  </r>
  <r>
    <s v="Treating COVID-19 During Pregnancy: Using Artificial Intelligence to Evaluate Medication Safety"/>
    <s v="No effective drugs targeting COVID-19 were currently found in clinical trials but_x000a_more than 90 antiviral drugs approved for the use of humans. Extensive efforts_x000a_are made to identify existing drugs that are effective in treating COVID-19._x000a_However, the pregnancy safety of most of these drugs is not known. According to estimations, the clinical characteristics of COVID-19 in pregnant women_x000a_are similar to those reported for non-pregnant patients who developed COVID19. However, COVID-19 might increase the risk of pregnancy complications,_x000a_fetal distress, and preterm delivery. Machine learning, a subset of artificial_x000a_intelligence was previously used for classifying drug safety during pregnancy._x000a_Nevertheless, they used only a small number of drug features and simple models. This research uses existing drug-related data sources and drugs with known_x000a_pregnancy safety to train a multimodal machine learning model for predicting_x000a_the pregnancy safety profile of potential COVID-19 drugs. AutoML techniques_x000a_that automate the process of applying machine learning were used to find the_x000a_most accurate models. Prominent characteristics of drugs with a specific safety_x000a_profile are extracted from the developed model. The output of the model was_x000a_analyzed by teratology information specialists from teratology information services (TIS) Zerifin. Safety recommendations for treating COVID-19 in pregnant_x000a_women were established. We report an area under the receiver operating characteristic curve (AUC) of 0.888 using cross-validation and an AUC of 0.93 for cross-expert validation. Additionally, for 25 drugs that were classified both_x000a_by the expert and the machine learning model we report a significant Cohen’s_x000a_kappa coefficient of 0.4. The result suggests that machine learning models can_x000a_provide an accurate prediction for the safety of drugs of unknown pregnancy_x000a_safety in general and COVID-19 potential drugs specifically."/>
    <s v="Unclear"/>
    <s v="Unclear"/>
    <s v="https://www.researchgate.net/profile/Guy_Shtar/publication/341121734_Treating_COVID-19_During_Pregnancy_Using_Artificial_Intelligence_to_Evaluate_Medication_Safety/links/5eb05b52299bf18b9594f4ae/Treating-COVID-19-During-Pregnancy-Using-Artificial-Intelligence-to-Evaluate-Medication-Safety.pdf"/>
    <e v="#VALUE!"/>
    <x v="0"/>
    <x v="3"/>
    <s v="Shtar, Guy; Rokach, Lior; Shapira, Bracha; Kohn, Elkana; Berkovitch, Matitiahu; Berlin, Maya; "/>
    <s v="Unclear"/>
    <n v="2020"/>
    <s v="Peer-reviewed"/>
    <s v="None available "/>
    <s v="English"/>
    <s v="Yes"/>
    <s v=""/>
    <s v=""/>
    <s v=""/>
    <x v="0"/>
    <s v="Not applicable "/>
    <s v=""/>
    <s v=""/>
    <s v=""/>
    <s v=""/>
    <s v="Yes"/>
    <s v=""/>
    <s v=""/>
    <s v=""/>
    <s v=""/>
    <s v=""/>
    <s v=""/>
    <s v=""/>
    <s v=""/>
    <s v=""/>
    <s v="Artificial Intelligence to Evaluate Medication Safety"/>
    <s v="This research uses existing drug-related data sources and drugs with known pregnancy safety to train a multimodal machine learning model for predicting the pregnancy safety profile of potential COVID-19 drugs."/>
    <m/>
    <s v="Extended searches "/>
  </r>
  <r>
    <s v="Vulnerability of coronavirus disease (covid-19) on human foetus: a review"/>
    <s v="At Present Coronavirus Disease COVID – 19 is a pandemic and a serious health problem throughout the globe. The gestational women are more susceptible than other human beings. As Pregnant women are more likely to catch any bacterial or viral infections because of the neurological changes a normal Flu can also worsen the condition. The data on Covid-19 from China shows that COVID -19 infected pregnant women are not to develop complication and there is no transmission through the placenta to the baby, although they are more likely to catch infections, Even better, it does not pass to breast milk either. The analysis of thirty eight infected pregnant women and their neonates in China describe that the effect of SARS-CoV-2 on mother and infants including clinical, laboratory and virologic data, and the transmissibility of the virus from mother to fetus reveals that COVID-19 did not lead to maternal deaths, unlike coronavirus infections of pregnant women caused by SARS."/>
    <s v="Unclear"/>
    <s v="Unclear"/>
    <s v="http://scholar.googleusercontent.com/scholar?q=cache:3fZZTUIlecUJ:scholar.google.com/+Vulnerability+of+coronavirus+disease+(covid-19)+on+human+foetus:+a+review&amp;hl=en&amp;as_sdt=0,48"/>
    <s v="http://scholar.googleusercontent.com/scholar?q=cache:3fZZTUIlecUJ:scholar.google.com/+Vulnerability+of+coronavirus+disease+(covid-19)+on+human+foetus:+a+review&amp;hl=en&amp;as_sdt=0,48"/>
    <x v="13"/>
    <x v="4"/>
    <s v="Shete, Priya G; Shete, Neha G; Mundhada, DR; Lohiya, Ravi P Kalsait Sohan; "/>
    <s v="Journal of Critical Reviews"/>
    <n v="2020"/>
    <s v="Peer-reviewed"/>
    <s v="10.31838/jcr.07.10.09"/>
    <s v="English"/>
    <s v="Yes"/>
    <s v=""/>
    <s v="Yes"/>
    <s v=""/>
    <x v="2"/>
    <s v="Thirty eight infected pregnant women and their neonates in China"/>
    <s v="Yes"/>
    <s v="Yes"/>
    <s v="Yes"/>
    <s v="Yes"/>
    <s v="Yes"/>
    <s v=""/>
    <s v=""/>
    <s v=""/>
    <s v=""/>
    <s v=""/>
    <s v="Yes"/>
    <s v=""/>
    <s v=""/>
    <s v=""/>
    <s v=""/>
    <s v=""/>
    <s v="Breast milk/ Breast feeding "/>
    <s v="Extended searches "/>
  </r>
  <r>
    <s v="Worries and concerns about COVID-19 lockdown aggravate stress reactions among pregnant women"/>
    <s v="Purpose: Since the Coronavirus disease 2019 (COVID-19) pandemic has had a huge impact worldwide, numerous governments have declared lockdowns to prevent further transmission of the virus. However, both the lockdown and the outbreak itself, have influenced pregnant women’s daily lives. This study’s aim was to assess the extent to which COVID-19 lockdown had psychologically impacted pregnant women and suggest the necessary measures for reassuring them._x000a__x000a_Methods: An anonymous questionnaire survey was conducted for collecting socio-demographic and COVID-19 related information. The COVID-19 lockdown-related psychological impact and mental health status were assessed using the Impact of Event Scale-Revised (IES-R) and the short form of Depression Anxiety Stress Scale (DASS-21), respectively. The associations between socio-demographics and COVID-19 related information, and psychometrics were assessed by conducting univariate analyses. Subsequently, multiple regression analyses were conducted to ascertain which variables were significantly associated with scores of IES-R and DASS-21 stress subscales._x000a__x000a_Results: Of the 142 participants who completed the questionnaire, 6 were excluded because they were being treated for psychiatric disorders. The presence of depression, anxiety, and stress were identified in 17.7%, 12.5%, and 12.5% of the participants, respectively. While concerns about household finance due to the COVID-19 outbreak independently contributed to the psychological impact; the presence of nasal discharge and concerns about social support were independently associated with perceived stress._x000a__x000a_Conclusions: In pandemic situations, concerns about household finances and social support due to lockdown could become targets for interventions among pregnant women."/>
    <d v="2020-07-23T00:00:00"/>
    <s v="Unclear"/>
    <s v="https://www.researchsquare.com/article/rs-45832/v1"/>
    <s v="https://www.researchsquare.com/article/rs-45832/v1"/>
    <x v="10"/>
    <x v="6"/>
    <s v="Suda, Tetsufumi; Miura, Yumiko; Katayama, Motoko; Senba, Hiroshi; Takahata, Mioko; Nakano, Sayumi; "/>
    <s v="Pre-print"/>
    <n v="2020"/>
    <s v="Pre-print source"/>
    <s v="10.21203/rs.3.rs-45832/v1"/>
    <s v="English"/>
    <s v="Yes"/>
    <s v=""/>
    <s v=""/>
    <s v=""/>
    <x v="1"/>
    <s v="142 participants completed the questionnaire and 6 were excluded because they were being treated for psychiatric disorders"/>
    <s v=""/>
    <s v=""/>
    <s v="Yes"/>
    <s v=""/>
    <s v=""/>
    <s v=""/>
    <s v=""/>
    <s v=""/>
    <s v=""/>
    <s v=""/>
    <s v=""/>
    <s v=""/>
    <s v=""/>
    <s v=""/>
    <s v=""/>
    <s v=""/>
    <s v="Mental health"/>
    <s v="Extended searches "/>
  </r>
  <r>
    <s v="Inpatient obstetric management of COVID-19"/>
    <s v="Objective_x000a_To describe inpatient management strategies and considerations for pregnant patients with severe acute respiratory syndrome coronavirus 2 infection._x000a__x000a_Findings_x000a_The novel coronavirus has posed challenges to both obstetric patients and the staff caring for them, due to its variable presentation and current limited knowledge about the disease. Inpatient antepartum, intrapartum and postpartum management can be informed by risk stratification, severity of disease, and gestational age. Careful planning and anticipation of emergent situations can prevent unnecessary exposures to patients and clinical staff._x000a__x000a_Conclusion_x000a_As new data arises, management recommendations will evolve, thus practitioners must maintain a low threshold for adaptation of their clinical practice during obstetric care for patients with severe acute respiratory syndrome coronavirus 2 infection."/>
    <d v="2020-07-21T00:00:00"/>
    <d v="2020-08-26T00:00:00"/>
    <s v="https://www.sciencedirect.com/science/article/pii/S014600052030063X"/>
    <s v="https://www.sciencedirect.com/science/article/pii/S014600052030063X"/>
    <x v="0"/>
    <x v="1"/>
    <s v="Aubey J, Zork N, Sheen JJ."/>
    <s v="Semin Perinatol"/>
    <n v="2020"/>
    <s v="Peer-reviewed"/>
    <s v="10.1016/j.semperi.2020.151280"/>
    <s v="English"/>
    <s v="Yes"/>
    <s v=""/>
    <s v=""/>
    <s v=""/>
    <x v="0"/>
    <s v="Not applicable "/>
    <s v=""/>
    <s v=""/>
    <s v=""/>
    <s v=""/>
    <s v=""/>
    <s v=""/>
    <s v=""/>
    <s v=""/>
    <s v=""/>
    <s v=""/>
    <s v=""/>
    <s v=""/>
    <s v=""/>
    <s v=""/>
    <s v=""/>
    <s v=""/>
    <s v="Breast milk/ Breast feeding "/>
    <s v="Current week "/>
  </r>
  <r>
    <s v="Intraoperative coagulopathy during cesarean section as an unsuspected initial presentation of COVID-19: a case report"/>
    <s v="Background_x000a_The world’s understanding of COVID-19 continues to evolve as the scientific community discovers unique presentations of this disease. This case report depicts an unexpected intraoperative coagulopathy during a cesarean section in an otherwise asymptomatic patient who was later found to have COVID-19. This case suggests that there may be a higher risk for intrapartum bleeding in the pregnant, largely asymptomatic COVID-positive patient with more abnormal COVID laboratory values._x000a__x000a_Case_x000a_The case patient displayed D-Dimer elevations beyond what is typically observed among this hospital’s COVID-positive peripartum population and displayed significantly more oozing than expected intraoperatively, despite normal prothrombin time, international normalized ratio, fibrinogen, and platelets._x000a__x000a_Conclusion_x000a_There is little published evidence on the association between D-Dimer and coagulopathy among the pregnant population infected with SARS-CoV-2. This case report contributes to the growing body of evidence on the effects of COVID-19 in pregnancy. A clinical picture concerning for intraoperative coagulopathy may be associated with SARS-CoV-2 infection during cesarean sections, and abnormal COVID laboratory tests, particularly D-Dimer, may help identify the patients in which this presentation occurs."/>
    <d v="2020-08-24T00:00:00"/>
    <d v="2020-08-26T00:00:00"/>
    <s v="https://bmcpregnancychildbirth.biomedcentral.com/articles/10.1186/s12884-020-03140-2"/>
    <s v="https://bmcpregnancychildbirth.biomedcentral.com/articles/10.1186/s12884-020-03140-2"/>
    <x v="1"/>
    <x v="4"/>
    <s v="Kinsey KE, Ganz E, Khalil S, Brustman L."/>
    <s v="BMC Pregnancy Childbirth"/>
    <n v="2020"/>
    <s v="Peer-reviewed"/>
    <s v="10.1186/s12884-020-03140-2"/>
    <s v="English"/>
    <s v="Yes"/>
    <s v=""/>
    <s v=""/>
    <s v=""/>
    <x v="1"/>
    <s v="1 pregnant woman"/>
    <s v="Yes"/>
    <s v=""/>
    <s v=""/>
    <s v="Yes"/>
    <s v="Yes"/>
    <s v=""/>
    <s v=""/>
    <s v=""/>
    <s v=""/>
    <s v=""/>
    <s v=""/>
    <s v=""/>
    <s v=""/>
    <s v=""/>
    <s v=""/>
    <s v=""/>
    <m/>
    <s v="Current week "/>
  </r>
  <r>
    <s v="Update on Recommendations for SARS-CoV-2/COVID-19 During Pregnancy, Birth and Childbed"/>
    <s v="With begin of the SARS-CoV-2 pandemic the german obstetric, peri-/neonatological and pediatric professional societies published recommendations for care of pregnant and newborn, as well as for necessary staff protection in March 2020 [1–3]. Because of the rapid emerging increase of knowledge an update is required. This work therefore perceives as prosecution of the existing recommendations [1–3]._x000a__x000a_Worldwide national recommendations were recently compared and published in a consensual review [4]. In methodological dependence this update of recommendations comments on key questions of pre-, peri- and postnatal care at SARS-CoV-2 and COVID-19, based on publications up to 30.05.2020. Statements represent a carefully concerned expert consensus and can change contemporary as new knowledge appears._x000a__x000a_The responsibility for concrete management remains at the local medical team, decisions should be supported by these recommendations."/>
    <d v="2020-08-24T00:00:00"/>
    <d v="2020-08-25T00:00:00"/>
    <s v="https://www.thieme-connect.com/products/ejournals/abstract/10.1055/a-1199-6404"/>
    <s v="https://www.thieme-connect.com/products/ejournals/abstract/10.1055/a-1199-6404"/>
    <x v="5"/>
    <x v="0"/>
    <s v="Z√∂llkau J, Hagenbeck C, Hecher K, Pecks U, Schlembach D, Simon A, Schl√∂sser R, Schleu√üner E."/>
    <s v="Z Geburtshilfe Neonatol"/>
    <n v="2020"/>
    <s v="Peer-reviewed"/>
    <s v="10.1055/a-1199-6404"/>
    <s v="German"/>
    <s v="Yes"/>
    <s v=""/>
    <s v=""/>
    <s v=""/>
    <x v="1"/>
    <s v="Not applicable "/>
    <s v=""/>
    <s v=""/>
    <s v=""/>
    <s v=""/>
    <s v=""/>
    <s v=""/>
    <s v=""/>
    <s v=""/>
    <s v=""/>
    <s v=""/>
    <s v=""/>
    <s v=""/>
    <s v=""/>
    <s v=""/>
    <s v=""/>
    <s v=""/>
    <m/>
    <s v="Current week "/>
  </r>
  <r>
    <s v="Period Prevalence of SARS-CoV-2 in an Unselected Sample of Pregnant Women in Jena, Thuringia"/>
    <s v="Introduction Following an exponential increase in SARS-CoV-2 infections, the city of Jena, Thuringia, was the first in Germany to introduce mandatory mouth and nose coverings. An estimation of the SARS-CoV-2 period prevalence was achieved by screening an unselected cohort of pregnant women. Of interest was the number of unreported cases._x000a__x000a_Methods Upon admission to hospital, patients were screened for SARS-CoV-2 by a specific real-time PCR and antibodies determined by a specific SARS-CoV-2 IgG in serum by ELISA. The SARS-CoV-2 period prevalence was estimated using the Clopper–Pearson exact method, the group comparison with Fischerʼs exact test._x000a__x000a_Results From 6 April to 13 May 2020, 234 pregnant women were admitted to the Department of Obstetrics. A total of 225 (96.2%) SARS-CoV-2 PCRs were carried out and all remained negative. Specific IgG antibodies were detected in one (0.6%) of 180 (76.9%) antibody tests performed. The interval estimate of the period prevalence thus results in a 95% confidence interval between 0–1.7%. For 96 households with children, the period prevalence is 0–3.8%, which does not differ from the 0–4.8% for 76 households without children (p=1.00)._x000a__x000a_Discussion This is the first report on the SARS-CoV-2 period prevalence of an unselected sample of pregnant women in Germany. Antibody testing showed no evidence of the feared high number of unreported asymptomatic SARS-CoV-2 infections. The seroconversion rate was below 1% (0.6%)."/>
    <d v="2020-08-24T00:00:00"/>
    <d v="2020-08-25T00:00:00"/>
    <s v="https://www.thieme-connect.com/products/ejournals/abstract/10.1055/a-1206-1033"/>
    <s v="https://www.thieme-connect.com/products/ejournals/abstract/10.1055/a-1206-1033"/>
    <x v="5"/>
    <x v="6"/>
    <s v="Z√∂llkau J, Baier M, Scherag A, Schleu√üner E, Groten T."/>
    <s v="Z Geburtshilfe Neonatol"/>
    <n v="2020"/>
    <s v="Peer-reviewed"/>
    <s v="10.1055/a-1206-1033"/>
    <s v="German"/>
    <s v="Yes"/>
    <s v=""/>
    <s v=""/>
    <s v=""/>
    <x v="1"/>
    <s v="234 pregnant women"/>
    <s v=""/>
    <s v="Yes"/>
    <s v=""/>
    <s v=""/>
    <s v=""/>
    <s v=""/>
    <s v=""/>
    <s v=""/>
    <s v=""/>
    <s v=""/>
    <s v=""/>
    <s v=""/>
    <s v=""/>
    <s v=""/>
    <s v=""/>
    <s v=""/>
    <m/>
    <s v="Current week "/>
  </r>
  <r>
    <s v="SARS-CoV-2 and Perinatal Aspects"/>
    <s v="The novel coronavirus SARS-CoV-2 has developed into a pandemic, yet still has many unknowns. The modalities of transmission, different symptoms and manifestations as well as concomitant circumstances of the disease are insufficiently characterized. Especially patient groups in special situations like pregnant women and newborns have to be considered separately. The current knowledge about pregnancy, labor and the first days of life is characterized by particular uncertainty due to the scarce data available. However, there is currently no evidence of significant unfavorable maternal and perinatal outcome. Many pregnant women with SARS-CoV-2 infection remain asymptomatic. The possibility of vertical transmission to the child cannot be excluded with certainty. However, indications of vertical transmission were detected only in individual cases. Newborn infections are also rather rare, unspecific and usually mild, with respiratory symptoms dominating. In this article, the data available to date are examined in order to provide better information, advice and treatment for pregnant women and newborns with SARS-CoV-2 and to provide suggestions for future research."/>
    <d v="2020-08-24T00:00:00"/>
    <d v="2020-08-25T00:00:00"/>
    <s v="https://www.thieme-connect.com/products/ejournals/abstract/10.1055/a-1192-7437"/>
    <s v="https://www.thieme-connect.com/products/ejournals/abstract/10.1055/a-1192-7437"/>
    <x v="0"/>
    <x v="1"/>
    <s v="Longardt AC, Winkler VP, Pecks U."/>
    <s v="Z Geburtshilfe Neonatol"/>
    <n v="2020"/>
    <s v="Peer-reviewed"/>
    <s v="10.1055/a-1192-7437"/>
    <s v="German"/>
    <s v="Yes"/>
    <s v=""/>
    <s v="Yes"/>
    <s v=""/>
    <x v="0"/>
    <s v="Not applicable "/>
    <s v=""/>
    <s v=""/>
    <s v=""/>
    <s v=""/>
    <s v=""/>
    <s v=""/>
    <s v=""/>
    <s v=""/>
    <s v=""/>
    <s v=""/>
    <s v=""/>
    <s v=""/>
    <s v=""/>
    <s v=""/>
    <s v=""/>
    <s v=""/>
    <m/>
    <s v="Current week "/>
  </r>
  <r>
    <s v="The impact of public health interventions on critical illness in the pediatric emergency department during the SARS-CoV-2 pandemic"/>
    <s v="Study objective_x000a_The impact of public health interventions during the severe acute respiratory syndrome coronavirus 2 (SARS‐CoV‐2) pandemic on critical illness in children has not been studied. We seek to determine the impact of SARS‐CoV‐2 related public health interventions on emergency healthcare utilization and frequency of critical illness in children._x000a__x000a_Methods_x000a_This was an interrupted time series analysis conducted at a single tertiary pediatric emergency department (PED). All patients evaluated by a provider from December 31 through May 14 of 6 consecutive years (2015‐2020) were included. Total patient visits (ED and urgent care), shock trauma suite (STS) volume, and measures of critical illness were compared between the SARS‐CoV‐2 period (December 31, 2019 to May 14, 2020) and the same period for the previous 5 years combined. A segmented regression model was used to explore differences in the 3 outcomes between the study and control period._x000a__x000a_Results_x000a_Total visits, STS volume, and volume of critical illness were all significantly lower during the SARS‐CoV‐2 period. During the height of public health interventions, per day there were 151 fewer total visits and 7 fewer patients evaluated in the STS. The odds of having a 24‐hour period without a single critical patient were &gt;5 times higher. Trends appeared to start before the statewide shelter‐in‐place order and lasted for at least 8 weeks._x000a__x000a_Conclusions_x000a_In a metropolitan area without significant SARS‐CoV‐2 seeding, the pandemic was associated with a marked reduction in PED visits for critical pediatric illness."/>
    <d v="2020-08-10T00:00:00"/>
    <d v="2020-08-25T00:00:00"/>
    <s v="https://onlinelibrary.wiley.com/doi/full/10.1002/emp2.12220"/>
    <s v="https://onlinelibrary.wiley.com/doi/full/10.1002/emp2.12220"/>
    <x v="1"/>
    <x v="9"/>
    <s v="Dean P, Zhang Y, Frey M, Shah A, Edmunds K, Boyd S, Schwartz H, Frey T, Stalets E, Schaffzin J, Vukovic AA, Reeves S, Masur T, Kerrey B."/>
    <s v="J Am Coll Emerg Physicians Open"/>
    <n v="2020"/>
    <s v="Peer-reviewed"/>
    <s v="10.1002/emp2.12220"/>
    <s v="English"/>
    <s v=""/>
    <s v="Yes"/>
    <s v=""/>
    <s v="Yes"/>
    <x v="1"/>
    <s v="6 time periods"/>
    <s v=""/>
    <s v=""/>
    <s v=""/>
    <s v=""/>
    <s v=""/>
    <s v=""/>
    <s v=""/>
    <s v=""/>
    <s v=""/>
    <s v=""/>
    <s v=""/>
    <s v=""/>
    <s v=""/>
    <s v="Yes"/>
    <s v=""/>
    <s v=""/>
    <m/>
    <s v="Current week "/>
  </r>
  <r>
    <s v="Obstetrics and Gynecology Emergency Services during COVID-19 pandemic"/>
    <s v="None available"/>
    <d v="2020-08-15T00:00:00"/>
    <d v="2020-08-25T00:00:00"/>
    <s v="https://www.ncbi.nlm.nih.gov/pmc/articles/PMC7428774/"/>
    <s v="https://www.ncbi.nlm.nih.gov/pmc/articles/PMC7428774/"/>
    <x v="6"/>
    <x v="9"/>
    <s v="Salsi G, Seidenari A, Diglio J, Bellussi F, Pilu G."/>
    <s v="Am J Obstet Gynecol MFM"/>
    <n v="2020"/>
    <s v="Peer-reviewed"/>
    <s v="10.1016/j.ajogmf.2020.100214"/>
    <s v="English"/>
    <s v="Yes"/>
    <s v=""/>
    <s v=""/>
    <s v="Yes"/>
    <x v="1"/>
    <s v="2 time periods"/>
    <s v=""/>
    <s v=""/>
    <s v=""/>
    <s v=""/>
    <s v=""/>
    <s v=""/>
    <s v=""/>
    <s v=""/>
    <s v=""/>
    <s v=""/>
    <s v=""/>
    <s v=""/>
    <s v="Yes"/>
    <s v=""/>
    <s v=""/>
    <s v=""/>
    <m/>
    <s v="Current week "/>
  </r>
  <r>
    <s v="Practical Considerations for Pregnant Women with Diabetes and SARS-CoV-2 Infection"/>
    <s v="Epidemiological data available so far suggest that individuals with diabetes, especially when not well controlled, are at greater risk than the general population for SARS-CoV-2 morbidity such as acute respiratory distress syndrome, multiorgan failure, and mortality. Given the significance between COVID-19 and diabetes mellitus and the lack of pregnancy specific recommendations, we aim to provide some guidance and practical recommendations for the management of diabetes in pregnant women during the pandemic, especially for general obstetricians-gynecologists and non-obstetrician taking care of these patients."/>
    <d v="2020-08-17T00:00:00"/>
    <d v="2020-08-25T00:00:00"/>
    <s v="https://www.sciencedirect.com/science/article/pii/S2589933320301786"/>
    <s v="https://www.sciencedirect.com/science/article/pii/S2589933320301786"/>
    <x v="0"/>
    <x v="0"/>
    <s v="Boyles GP, Thung S, Gabbe SG, Landon MB, Costantine MM."/>
    <s v="Am J Obstet Gynecol MFM"/>
    <n v="2020"/>
    <s v="Peer-reviewed"/>
    <s v="10.1016/j.ajogmf.2020.100210"/>
    <s v="English"/>
    <s v="Yes"/>
    <s v=""/>
    <s v=""/>
    <s v=""/>
    <x v="0"/>
    <s v="Not applicable "/>
    <s v=""/>
    <s v=""/>
    <s v=""/>
    <s v=""/>
    <s v=""/>
    <s v=""/>
    <s v=""/>
    <s v=""/>
    <s v=""/>
    <s v=""/>
    <s v=""/>
    <s v=""/>
    <s v=""/>
    <s v=""/>
    <s v=""/>
    <s v=""/>
    <m/>
    <s v="Current week "/>
  </r>
  <r>
    <s v="A multidisciplinary telemedicine model for management of COVID-19 in obstetric patients"/>
    <s v="Background_x000a_The COVID-19 pandemic caused by the SARS-CoV-2 virus has increased the demand for inpatient healthcare resources; however, approximately 80% of patients with COVID-19 have a mild clinical presentation and can be managed at home._x000a__x000a_Objective_x000a_To describe the feasibility, clinical and process outcomes associated with a multidisciplinary telemedicine surveillance model to triage and manage obstetric patients with known exposures and/or symptoms concerning for COVID-19._x000a__x000a_Study Design_x000a_We implemented a multidisciplinary telemedicine surveillance model with obstetric physicians and nurses to standardize ambulatory care for obstetric patients with confirmed or suspected COVID-19 based on symptoms or exposures at an urban academic tertiary care center with multiple hospital and community-based affiliated practices. All pregnant or postpartum patients with COVID-19 symptoms, exposures or hospitalization were eligible for inclusion in the program. Patients were assessed via regular nursing phone calls and were managed according to illness severity. Patient characteristics, clinical and process outcomes were abstracted from the electronic medical record._x000a__x000a_Results_x000a_A total of 135 patients were enrolled in the multidisciplinary telemedicine model from March 17-April 19, 2020, of whom 130 were pregnant and 5 recently postpartum. The majority (N=116, 86%) were managed solely in the outpatient setting and did not require in-person evaluation; 9 were ultimately admitted after ambulatory or urgent evaluation and 10 patients were followed after hospital discharge. Although only 50% of the patients were tested secondary to limitations in ambulatory testing, 1 in 3 of those was PCR-positive for SARS-CoV-2 (N=22, 16% of entire cohort). Patients were enrolled in the telemedicine model for a median of 7 days (IQR 4-8) and averaged one phone call daily, resulting in 891 nursing calls and 20 physician calls over 1 month._x000a__x000a_Conclusion_x000a_A multidisciplinary telemedicine surveillance model for outpatient management of obstetric patients with COVID-19 symptoms and/or exposures is feasible and resulted in rates of ambulatory management similar to those seen in non-pregnant patients. A centralized model for telemedicine surveillance of obstetric patients with COVID-19 symptoms may preserve inpatient resources and prevent avoidable staff and patient exposures, particularly in centers with multiple ambulatory practice settings."/>
    <d v="2020-07-25T00:00:00"/>
    <d v="2020-08-25T00:00:00"/>
    <s v="https://www.sciencedirect.com/science/article/pii/S2589933320301245"/>
    <s v="https://www.sciencedirect.com/science/article/pii/S2589933320301245"/>
    <x v="1"/>
    <x v="4"/>
    <s v="Reforma LG, Duffy C, Collier AY, Wylie BJ, Shainker SA, Golen TH, Herlihy M, Lydeard A, Zera CA."/>
    <s v="Am J Obstet Gynecol MFM"/>
    <n v="2020"/>
    <s v="Peer-reviewed"/>
    <s v="10.1016/j.ajogmf.2020.100180"/>
    <s v="English"/>
    <s v="Yes"/>
    <s v=""/>
    <s v=""/>
    <s v="Yes"/>
    <x v="1"/>
    <s v="130 pregnant patients and 5 postpartum patients"/>
    <s v=""/>
    <s v=""/>
    <s v=""/>
    <s v=""/>
    <s v="Yes"/>
    <s v=""/>
    <s v=""/>
    <s v=""/>
    <s v=""/>
    <s v=""/>
    <s v=""/>
    <s v=""/>
    <s v="Yes"/>
    <s v=""/>
    <s v=""/>
    <s v=""/>
    <m/>
    <s v="Current week "/>
  </r>
  <r>
    <s v="SARS-CoV-2 infection in pregnancy: A systematic review and meta-analysis of clinical features and pregnancy outcomes"/>
    <s v="Background_x000a_Perform a systematic review and meta-analysis of SARS-CoV-2 infection and pregnancy._x000a__x000a_Methods_x000a_Databases (Medline, Embase, Clinicaltrials.gov, Cochrane Library) were searched electronically on 6th April and updated regularly until 8th June 2020. Reports of pregnant women with reverse transcription PCR (RT-PCR) confirmed COVID-19 were included. Meta-analytical proportion summaries and meta-regression analyses for key clinical outcomes are provided._x000a__x000a_Findings_x000a_86 studies were included, 17 studies (2567 pregnancies) in the quantitative synthesis; other small case series and case reports were used to extract rarely-reported events and outcome. Most women (73.9%) were in the third trimester; 52.4% have delivered, half by caesarean section (48.3%). The proportion of Black, Asian or minority ethnic group membership (50.8%); obesity (38.2%), and chronic co-morbidities (32.5%) were high. The most commonly reported clinical symptoms were fever (63.3%), cough (71.4%) and dyspnoea (34.4%). The commonest laboratory abnormalities were raised CRP or procalcitonin (54.0%), lymphopenia (34.2%) and elevated transaminases (16.0%). Preterm birth before 37 weeks’ gestation was common (21.8%), usually medically-indicated (18.4%). Maternal intensive care unit admission was required in 7.0%, with intubation in 3.4%. Maternal mortality was uncommon (~1%). Maternal intensive care admission was higher in cohorts with higher rates of co-morbidities (beta=0.007, p&lt;0.05) and maternal age over 35 years (beta=0.007, p&lt;0.01). Maternal mortality was higher in cohorts with higher rates of antiviral drug use (beta=0.03, p&lt;0.001), likely due to residual confounding. Neonatal nasopharyngeal swab RT-PCR was positive in 1.4%._x000a__x000a_Interpretation_x000a_The risk of iatrogenic preterm birth and caesarean delivery was increased. The available evidence is reassuring, suggesting that maternal morbidity is similar to that of women of reproductive age. Vertical transmission of the virus probably occurs, albeit in a small proportion of cases."/>
    <d v="2020-07-03T00:00:00"/>
    <d v="2020-08-25T00:00:00"/>
    <s v="https://www.sciencedirect.com/science/article/pii/S2589537020301905"/>
    <s v="https://www.sciencedirect.com/science/article/pii/S2589537020301905"/>
    <x v="2"/>
    <x v="10"/>
    <s v="Khalil A, Kalafat E, Benlioglu C, O'Brien P, Morris E, Draycott T, Thangaratinam S, Le Doare K, Heath P, Ladhani S, von Dadelszen P, Magee LA."/>
    <s v="EClinicalMedicine"/>
    <n v="2020"/>
    <s v="Peer-reviewed"/>
    <s v="10.1016/j.eclinm.2020.100446"/>
    <s v="English"/>
    <s v="Yes"/>
    <s v=""/>
    <s v="Yes"/>
    <s v=""/>
    <x v="0"/>
    <s v="86 studies"/>
    <s v="Yes"/>
    <s v=""/>
    <s v="Yes"/>
    <s v="Yes"/>
    <s v="Yes"/>
    <s v=""/>
    <s v=""/>
    <s v=""/>
    <s v=""/>
    <s v=""/>
    <s v="Yes"/>
    <s v=""/>
    <s v=""/>
    <s v=""/>
    <s v=""/>
    <s v=""/>
    <s v="Breast milk/ Breast feeding "/>
    <s v="Current week "/>
  </r>
  <r>
    <s v="Pediatric Airway Surgeries in COVID 19 Era"/>
    <s v="To outline a set of recommendations on the management of pediatric cases who requiring airway surgery in the context of COVID 19 pandemic. A set of recommendations have been prepared based on National and International published scientific literature and recent updates on COVID 19. These has been implemented in our tertiary care centre. Due to the evolving nature of COVID 19 and existing knowledge gaps, these recommendations may have to be revised periodically. The incidence of COVID 19 is very low (1–5%) in the pediatric age group with relatively good prognosis. Pediatric airway surgeries should be restricted to emergency cases only. The decision of postponement of the surgical cases should be taken by the team of senior pediatric airway surgeons. Flexible laryngoscopy should be avoided. Foreign body cases should undergo a computed tomography scan to avoid diagnostic bronchoscopies. All the measures should be taken to prevent direct contact of aerosol so powered instruments should not be used unless mandatory. Protective draping method should be adopted to prevent aerosol exposure. As paediatric airway surgeries are aerosol generating procedure where the risk of contracting COVID 19 by the surgeons and support staff is very high, we suggest recommendations to prevent the contact with infected aerosol. We assure these recommendations are easy to follow and can impact good quality outcome during this pandemic crisis."/>
    <d v="2020-07-27T00:00:00"/>
    <d v="2020-08-25T00:00:00"/>
    <s v="https://link.springer.com/article/10.1007/s12070-020-01989-5"/>
    <s v="https://link.springer.com/article/10.1007/s12070-020-01989-5"/>
    <x v="0"/>
    <x v="0"/>
    <s v="Raman EV, Shivnani D."/>
    <s v="Indian J Otolaryngol Head Neck Surg"/>
    <n v="2020"/>
    <s v="Peer-reviewed"/>
    <s v="10.1007/s12070-020-01989-5"/>
    <s v="English"/>
    <s v=""/>
    <s v="Yes"/>
    <s v=""/>
    <s v=""/>
    <x v="0"/>
    <s v="Not applicable "/>
    <s v=""/>
    <s v=""/>
    <s v=""/>
    <s v=""/>
    <s v=""/>
    <s v=""/>
    <s v=""/>
    <s v=""/>
    <s v=""/>
    <s v=""/>
    <s v=""/>
    <s v=""/>
    <s v=""/>
    <s v=""/>
    <s v=""/>
    <s v=""/>
    <m/>
    <s v="Current week "/>
  </r>
  <r>
    <s v="Exploring the causes of mild COVID-19 involvement in pediatric patients"/>
    <s v="In December 2019, emergence of a novel coronavirus, which rapidly turned into a pandemic, posed a public health threat of global concern that has had a huge impact on the health of millions of people around the world. Existing evidence indicates relatively low incidence and mild severity of COVID-19 in children as compared to adults. Although the precise underlying reasons for such disparity remain obscure. The article provides general information about the COVID-19 and epidemiological data of the disease in children and their clinical manifestations and multisystem inflammatory syndrome in children (MIS-C). The main aim of this article is to exploring the reasons given for the mildness of the disease in pediatric patients. Several theories related to immunosenescence, vaccination and trained immunity, coinfection, ACE-2 maturation and expression, viral exposure, overall health and smoking have been proposed so far in recent literature. However, due to the newfound of this virus and lack of information about it, these reasons are not conclusive, but these points are considered as possible reasons for the low prevalence and mildness of the disease in pediatric patients."/>
    <d v="2020-08-11T00:00:00"/>
    <d v="2020-08-25T00:00:00"/>
    <s v="https://www.sciencedirect.com/science/article/pii/S2052297520300937"/>
    <s v="https://www.sciencedirect.com/science/article/pii/S2052297520300937"/>
    <x v="0"/>
    <x v="1"/>
    <s v="Naserghandi A, Saffarpour R, Allameh SF."/>
    <s v="New Microbes New Infect"/>
    <n v="2020"/>
    <s v="Peer-reviewed"/>
    <s v="10.1016/j.nmni.2020.100741"/>
    <s v="English"/>
    <s v=""/>
    <s v="Yes"/>
    <s v=""/>
    <s v=""/>
    <x v="0"/>
    <s v="Not applicable "/>
    <s v=""/>
    <s v=""/>
    <s v=""/>
    <s v=""/>
    <s v=""/>
    <s v=""/>
    <s v=""/>
    <s v=""/>
    <s v=""/>
    <s v=""/>
    <s v=""/>
    <s v=""/>
    <s v=""/>
    <s v=""/>
    <s v=""/>
    <s v=""/>
    <m/>
    <s v="Current week "/>
  </r>
  <r>
    <s v="A Model of Support for Families of Children With Autism Living in the COVID-19 Lockdown: Lessons From Italy"/>
    <s v="Italy has been the European country most affected by the COVID-19 pandemic to date and has been in social lockdown for the longest period of time compared to other countries outside China. Almost overnight, Italian behavior analysts were faced with the challenge of setting up remotely whole-family systems aimed at maintaining adaptive skills and low levels of challenging behavior to be carried out solely by caregivers. Given these extraordinary circumstances, the protocols available from the applied behavior-analytic, parent training, and autism literature did not appear to fully meet the needs of parents having to be with their children under extreme levels of stress in a confined space with limited reinforcers for 24 hr a day, 7 days a week. To meet this unprecedented challenge, we developed a dynamic and holistic protocol that extended to the full day and that recognized the need for sustainable intervention delivered solely by parents, who were often looking after more than one child. These practices are presented in this article, together with a discussion of lessons we have learned thus far, which may be useful for behavior analysts working in other regions in which the effects of the pandemic are not yet fully realized. Although somewhat unorthodox, we include some parent comments at the end with the goal of sharing the parent perspective in real time as this pandemic unfolds across the world."/>
    <d v="2020-06-02T00:00:00"/>
    <d v="2020-08-25T00:00:00"/>
    <s v="https://link.springer.com/article/10.1007/s40617-020-00438-7"/>
    <s v="https://link.springer.com/article/10.1007/s40617-020-00438-7"/>
    <x v="6"/>
    <x v="0"/>
    <s v="Degli Espinosa F, Metko A, Raimondi M, Impenna M, Scognamiglio E."/>
    <s v="Behav Anal Pract"/>
    <n v="2020"/>
    <s v="Peer-reviewed"/>
    <s v="10.1007/s40617-020-00438-7"/>
    <s v="English"/>
    <s v=""/>
    <s v="Yes"/>
    <s v=""/>
    <s v="Yes"/>
    <x v="1"/>
    <s v="Not applicable "/>
    <s v=""/>
    <s v=""/>
    <s v=""/>
    <s v=""/>
    <s v=""/>
    <s v=""/>
    <s v=""/>
    <s v=""/>
    <s v=""/>
    <s v=""/>
    <s v=""/>
    <s v=""/>
    <s v=""/>
    <s v=""/>
    <s v=""/>
    <s v=""/>
    <m/>
    <s v="Current week "/>
  </r>
  <r>
    <s v="Recovering lost vaccine coverage due to COVID-19 pandemic"/>
    <s v="The 2019 coronavirus disease pandemic can have an alarming impact on vaccination coverage. WHO, UNICEF and Gavi warn that at least 80 million children under the age of 1 are at risk of contracting diseases such as diphtheria, measles and polio due to the interruption of routine immunization and the temporary suspension of 93 campaigns of large-scale vaccination._x000a__x000a_In Spain, a new healthcare scenario, which prioritizes telematics over in person, fear of contagion by going to health centers, and recommendations for physical distance and restricted mobility, reduce attendance at primary care centers. Despite recommendations established by the health authorities, vaccination coverage has decreased in all Autonomous Communities between 5% and 60%, depending on the age and type of vaccine. School vaccinations have been suspended and only vaccination of pregnant women against tetanus, diphtheria and pertussis has been maintained. The decrease has been more evident for non gratuity vaccines: the first dose of meningococcal vaccine B has decreased by 68.4% in the Valencian Community, and Andalusia has observed a 39% decrease in the total doses of this vaccine and of 18% for that of rotavirus._x000a__x000a_The recovering of vaccinations should be planned, organized and carried out in the shortest possible time._x000a__x000a_This article discusses some aspects of the recovery of vaccination coverage for different groups: children, adolescents and adults, and patients at risk and in special situations."/>
    <d v="2020-07-04T00:00:00"/>
    <d v="2020-08-25T00:00:00"/>
    <s v="https://www.sciencedirect.com/science/article/pii/S1576988720300352"/>
    <s v="https://www.sciencedirect.com/science/article/pii/S1576988720300352"/>
    <x v="19"/>
    <x v="1"/>
    <s v="Moraga-Llop FA, Fern√°ndez-Prada M, Grande-Tejada AM, Mart√≠nez-Alcorta LI, Moreno-P√©rez D, P√©rez-Mart√≠n JJ."/>
    <s v="Vacunas"/>
    <n v="2020"/>
    <s v="Peer-reviewed"/>
    <s v="10.1016/j.vacun.2020.07.001"/>
    <s v="English"/>
    <s v="Yes"/>
    <s v="Yes"/>
    <s v=""/>
    <s v="Yes"/>
    <x v="1"/>
    <s v="Not applicable "/>
    <s v=""/>
    <s v=""/>
    <s v=""/>
    <s v=""/>
    <s v=""/>
    <s v=""/>
    <s v=""/>
    <s v=""/>
    <s v=""/>
    <s v=""/>
    <s v=""/>
    <s v=""/>
    <s v=""/>
    <s v=""/>
    <s v=""/>
    <s v=""/>
    <m/>
    <s v="Current week "/>
  </r>
  <r>
    <s v="Neonatal nursing in the COVID-19 pandemic: can we improve the future?"/>
    <s v="The current 2019 coronavirus disease (COVID-19) is the world's largest and most pervasive public health emergency in more than one hundred years. Although neonatal units have not been at the epicentre of the current health crisis, they have also been forced to adopt contingency plans with the aim of protecting hospitalised neonates, their families, and professionals. Neonatal units have been forced to alter the neonatal care framework based on promoting neurodevelopment and family-centred care._x000a__x000a_The peak of the pandemic is falling in most countries, but COVID-19 infection is not eradicated and there is uncertainty about new outbreaks. It is time to reflect about better strategies to preserve the rights and excellence of care for newborns and their families. This column will highlight the changes that have occurred in neonatal units, and their impact on neonatal care and families. It is a time for critical reflection on nursing practice."/>
    <d v="2020-07-10T00:00:00"/>
    <d v="2020-08-25T00:00:00"/>
    <s v="https://www.sciencedirect.com/science/article/pii/S1355184120301010"/>
    <s v="https://www.sciencedirect.com/science/article/pii/S1355184120301010"/>
    <x v="0"/>
    <x v="1"/>
    <s v="Montes MT, Herranz-Rubia N; NeNe Nursing Group."/>
    <s v="J Neonatal Nurs"/>
    <n v="2020"/>
    <s v="Peer-reviewed"/>
    <s v="10.1016/j.jnn.2020.07.005"/>
    <s v="English"/>
    <s v="Yes"/>
    <s v=""/>
    <s v=""/>
    <s v="Yes"/>
    <x v="0"/>
    <s v="Not applicable "/>
    <s v=""/>
    <s v=""/>
    <s v=""/>
    <s v=""/>
    <s v=""/>
    <s v=""/>
    <s v=""/>
    <s v=""/>
    <s v=""/>
    <s v=""/>
    <s v=""/>
    <s v=""/>
    <s v=""/>
    <s v=""/>
    <s v=""/>
    <s v=""/>
    <s v="Breast milk/ Breast feeding "/>
    <s v="Current week "/>
  </r>
  <r>
    <s v="COVID-19 in babies: Knowledge for neonatal care"/>
    <s v="Infection is a leading cause of death worldwide in babies under one month of age who are more susceptible to sepsis due to immature host defence mechanisms. Usually, babies may become acutely unwell from infective pathogens due to specific differences in their respiratory and immune systems. However, with the COVID-19 virus, the focus of this paper, it appears that the neonatal population is not significantly affected in the same way as adults. That said, knowledge about this novel virus is rapidly emerging. Therefore, it is vital that neonatal nurses, midwives and other healthcare professionals are adequately informed and educated about the potential impact on neonatal practice. This review paper draws upon key findings and themes from a selection of recent literature to provide an overview of current knowledge on COVID-19 and the implications for care within the neonatal field. The discussion focuses on the nature of COVID-19, its pathophysiology and transmission relevant to maternal and neonatal care. This is followed by implications for practice; namely, maternal issues, the importance of human breast milk, neonatal care relating to parenting and specific management before a final review of the current World Health Organization guidance."/>
    <d v="2020-07-07T00:00:00"/>
    <d v="2020-08-25T00:00:00"/>
    <s v="https://www.sciencedirect.com/science/article/pii/S135518412030096X"/>
    <s v="https://www.sciencedirect.com/science/article/pii/S135518412030096X"/>
    <x v="0"/>
    <x v="1"/>
    <s v="Green J, Petty J, Bromley P, Walker K, Jones L."/>
    <s v="J Neonatal Nurs"/>
    <n v="2020"/>
    <s v="Peer-reviewed"/>
    <s v="10.1016/j.jnn.2020.06.005"/>
    <s v="English"/>
    <s v="Yes"/>
    <s v=""/>
    <s v="Yes"/>
    <s v=""/>
    <x v="0"/>
    <s v="Not applicable "/>
    <s v=""/>
    <s v=""/>
    <s v=""/>
    <s v=""/>
    <s v=""/>
    <s v=""/>
    <s v=""/>
    <s v=""/>
    <s v=""/>
    <s v=""/>
    <s v=""/>
    <s v=""/>
    <s v=""/>
    <s v=""/>
    <s v=""/>
    <s v=""/>
    <s v="Breast milk/ Breast feeding "/>
    <s v="Current week "/>
  </r>
  <r>
    <s v="Children and COVID-19"/>
    <s v="None available"/>
    <d v="2020-07-17T00:00:00"/>
    <d v="2020-08-25T00:00:00"/>
    <s v="https://www.sciencedirect.com/science/article/pii/S1261694X20301589"/>
    <s v="https://www.sciencedirect.com/science/article/pii/S1261694X20301589"/>
    <x v="2"/>
    <x v="1"/>
    <s v="Mercier JC, Maroni A, Melki I, Meinzer U, Gaschignard J, Beyler C, Santos A."/>
    <s v="Arch Mal Coeur Vaiss Pratique"/>
    <n v="2020"/>
    <s v="Peer-reviewed"/>
    <s v="10.1016/j.amcp.2020.07.005"/>
    <s v="French"/>
    <s v=""/>
    <s v="Yes"/>
    <s v=""/>
    <s v=""/>
    <x v="0"/>
    <s v="Not applicable "/>
    <s v=""/>
    <s v=""/>
    <s v=""/>
    <s v=""/>
    <s v=""/>
    <s v=""/>
    <s v=""/>
    <s v=""/>
    <s v=""/>
    <s v=""/>
    <s v=""/>
    <s v=""/>
    <s v=""/>
    <s v=""/>
    <s v=""/>
    <s v=""/>
    <m/>
    <s v="Current week "/>
  </r>
  <r>
    <s v="Child Victim Services in the Time of COVID-19: New Challenges and Innovative Solutions"/>
    <s v="The impact of COVID-19 has been felt by all facets of the criminal justice system and victim services agencies. The ability to monitor and report maltreatment has been severely limited for organizations that work with children of abuse and neglect; this is particularly troubling given that abuse and neglect are likely to rise during times of distress and turmoil. The purpose of this paper is to discuss the importance of organizations that work with children exposed to maltreatment, highlight the novel approach of Child Advocacy Services, SEGA, Inc. (CASSEGA), the sponsoring agency for Court Appointed Special Advocates (CASA) and the Ogeechee Visitation Centers, in rural southeast Georgia and how the COVID-19 pandemic has challenged this work, and develop strategies that can be put into place to alleviate these challenges for other child-serving organizations."/>
    <d v="2020-06-14T00:00:00"/>
    <d v="2020-08-25T00:00:00"/>
    <s v="https://link.springer.com/article/10.1007/s12103-020-09543-3"/>
    <s v="https://link.springer.com/article/10.1007/s12103-020-09543-3"/>
    <x v="1"/>
    <x v="1"/>
    <s v="Posick C, Schueths AA, Christian C, Grubb JA, Christian SE."/>
    <s v="Am J Crim Justice"/>
    <n v="2020"/>
    <s v="Peer-reviewed"/>
    <s v="10.1007/s12103-020-09543-3"/>
    <s v="English"/>
    <s v=""/>
    <s v="Yes"/>
    <s v=""/>
    <s v="Yes"/>
    <x v="1"/>
    <s v="Not applicable "/>
    <s v=""/>
    <s v=""/>
    <s v=""/>
    <s v=""/>
    <s v=""/>
    <s v=""/>
    <s v=""/>
    <s v=""/>
    <s v=""/>
    <s v=""/>
    <s v=""/>
    <s v=""/>
    <s v=""/>
    <s v=""/>
    <s v=""/>
    <s v=""/>
    <s v="Mental health"/>
    <s v="Current week "/>
  </r>
  <r>
    <s v="Impact of COVID-19 on the Perinatal Period Through a Biopsychosocial Systemic Framework"/>
    <s v="The perinatal period involves major developmental transitions which can be conceptualized through a biopsychosocial (BPS; Engel in Science 196:129–136, 1977, 10.1126/science.847460, in The American Journal of Psychiatry 137:535–544, 1980, 10.1176/ajp.137.5.535), systemic (von Bertalanffy, General system theory: Foundations, development, applications, George Braziller, New York, 1968) framework. Thus, no one domain of health in the perinatal period can be understood without exploring how the other domains are both impacted by and impacting the others. As a result of COVID-19, popular media is paying special attention to the biomedical domain of women in the perinatal period as it relates to health outcomes and changes in perinatal healthcare policies; however, considerably less attention is being paid to the other BPS health domains and systemic impacts. This paper will outline U.S. changes in healthcare as a result of the COVID-19 pandemic for individuals, couples, and families within the perinatal period (i.e., family planning and conception, prenatal, labor and delivery, and postpartum) and explore the unique psychosocial, systemic impacts. Recommendations for care, including telehealth and virtual support options, and future directions for research will be provided."/>
    <d v="2020-07-20T00:00:00"/>
    <d v="2020-08-25T00:00:00"/>
    <s v="https://www.ncbi.nlm.nih.gov/pmc/articles/PMC7371792/"/>
    <s v="https://www.ncbi.nlm.nih.gov/pmc/articles/PMC7371792/"/>
    <x v="0"/>
    <x v="1"/>
    <s v="Diamond RM, Brown KS, Miranda J."/>
    <s v="Contemp Fam Ther"/>
    <n v="2020"/>
    <s v="Peer-reviewed"/>
    <s v="10.1007/s10591-020-09544-8"/>
    <s v="English"/>
    <s v="Yes"/>
    <s v=""/>
    <s v=""/>
    <s v="Yes"/>
    <x v="0"/>
    <s v="Not applicable "/>
    <s v=""/>
    <s v=""/>
    <s v=""/>
    <s v=""/>
    <s v=""/>
    <s v=""/>
    <s v=""/>
    <s v=""/>
    <s v=""/>
    <s v=""/>
    <s v=""/>
    <s v=""/>
    <s v=""/>
    <s v=""/>
    <s v=""/>
    <s v=""/>
    <s v="Mental health"/>
    <s v="Current week "/>
  </r>
  <r>
    <s v="Parental Burnout and Child Maltreatment During the COVID-19 Pandemic"/>
    <s v="The novel coronavirus (COVID-19) has spread across the United States, resulting in significant changes in almost all aspects daily life. These changes place parents at increased risk for parental burnout. Parental burnout is a chronic condition resulting from high levels of parenting-related stress due to a mismatch between the demands of parenting and the resources available for parents to meet those demands. Research on parental burnout has suggested that parents who experience burnout are more likely to engage in child abuse and neglect, placing children at risk for detrimental short- and long-term outcomes. The purpose of this paper is to review the concept of parental burnout, discuss parental burnout in the context of the current COVID-19 pandemic, and focus specifically on the effects of child maltreatment. Implications for practitioners will be discussed."/>
    <d v="2020-06-23T00:00:00"/>
    <d v="2020-08-25T00:00:00"/>
    <s v="https://link.springer.com/article/10.1007/s10896-020-00172-2"/>
    <s v="https://link.springer.com/article/10.1007/s10896-020-00172-2"/>
    <x v="0"/>
    <x v="1"/>
    <s v="Griffith AK."/>
    <s v="J Fam Violence"/>
    <n v="2020"/>
    <s v="Peer-reviewed"/>
    <s v="10.1007/s10896-020-00172-2"/>
    <s v="English"/>
    <s v=""/>
    <s v="Yes"/>
    <s v=""/>
    <s v=""/>
    <x v="0"/>
    <s v="Not applicable "/>
    <s v=""/>
    <s v=""/>
    <s v=""/>
    <s v=""/>
    <s v=""/>
    <s v=""/>
    <s v=""/>
    <s v=""/>
    <s v=""/>
    <s v=""/>
    <s v=""/>
    <s v=""/>
    <s v=""/>
    <s v=""/>
    <s v=""/>
    <s v=""/>
    <s v="Mental health"/>
    <s v="Current week "/>
  </r>
  <r>
    <s v="Vaccination schedule for infants and COVID-19"/>
    <s v="None available"/>
    <d v="2020-05-23T00:00:00"/>
    <d v="2020-08-25T00:00:00"/>
    <s v="https://www.ncbi.nlm.nih.gov/pmc/articles/PMC7245218/"/>
    <s v="https://www.ncbi.nlm.nih.gov/pmc/articles/PMC7245218/"/>
    <x v="7"/>
    <x v="0"/>
    <s v="Opinion of the French national academy of medicine"/>
    <s v="Bull Acad Natl Med"/>
    <n v="2020"/>
    <s v="Peer-reviewed"/>
    <s v="10.1016/j.banm.2020.05.078"/>
    <s v="English"/>
    <s v="Yes"/>
    <s v="Yes"/>
    <s v=""/>
    <s v="Yes"/>
    <x v="1"/>
    <s v="Not applicable "/>
    <s v=""/>
    <s v=""/>
    <s v=""/>
    <s v=""/>
    <s v=""/>
    <s v=""/>
    <s v=""/>
    <s v=""/>
    <s v=""/>
    <s v=""/>
    <s v=""/>
    <s v=""/>
    <s v=""/>
    <s v=""/>
    <s v=""/>
    <s v=""/>
    <m/>
    <s v="Current week "/>
  </r>
  <r>
    <s v="COVID-19 and child and youth psychiatry"/>
    <s v="None available"/>
    <d v="2020-05-18T00:00:00"/>
    <d v="2020-08-25T00:00:00"/>
    <s v="https://www.ncbi.nlm.nih.gov/pmc/articles/PMC7234791/"/>
    <s v="https://www.ncbi.nlm.nih.gov/pmc/articles/PMC7234791/"/>
    <x v="7"/>
    <x v="0"/>
    <s v="Opinion of the French national academy of medicine"/>
    <s v="Bull Acad Natl Med"/>
    <n v="2020"/>
    <s v="Peer-reviewed"/>
    <s v="10.1016/j.banm.2020.05.054"/>
    <s v="English"/>
    <s v=""/>
    <s v="Yes"/>
    <s v=""/>
    <s v="Yes"/>
    <x v="1"/>
    <s v="Not applicable "/>
    <s v=""/>
    <s v=""/>
    <s v=""/>
    <s v=""/>
    <s v=""/>
    <s v=""/>
    <s v=""/>
    <s v=""/>
    <s v=""/>
    <s v=""/>
    <s v=""/>
    <s v=""/>
    <s v=""/>
    <s v=""/>
    <s v=""/>
    <s v=""/>
    <s v="Mental health"/>
    <s v="Current week "/>
  </r>
  <r>
    <s v="Potentials of Telerehabilitation for Families of Children With Special Health Care Needs During the Coronavirus Disease 2019 Emergency"/>
    <s v="None available"/>
    <d v="2020-08-24T00:00:00"/>
    <d v="2020-08-25T00:00:00"/>
    <s v="https://jamanetwork.com/journals/jamapediatrics/fullarticle/2769776"/>
    <s v="https://jamanetwork.com/journals/jamapediatrics/fullarticle/2769776"/>
    <x v="0"/>
    <x v="0"/>
    <s v="Provenzi L, Borgatti R."/>
    <s v="JAMA Pediatr"/>
    <n v="2020"/>
    <s v="Peer-reviewed"/>
    <s v="10.1001/jamapediatrics.2020.2351"/>
    <s v="English"/>
    <s v=""/>
    <s v="Yes"/>
    <s v=""/>
    <s v="Yes"/>
    <x v="0"/>
    <s v="Not applicable "/>
    <s v=""/>
    <s v=""/>
    <s v=""/>
    <s v=""/>
    <s v=""/>
    <s v=""/>
    <s v=""/>
    <s v=""/>
    <s v=""/>
    <s v=""/>
    <s v=""/>
    <s v=""/>
    <s v=""/>
    <s v=""/>
    <s v=""/>
    <s v=""/>
    <m/>
    <s v="Current week "/>
  </r>
  <r>
    <s v="A Surveillance System for the Maternal and Child Health (MCH) Population During the COVID-19 Pandemic"/>
    <s v="Severe Acute Respiratory Syndrome Coronavirus 2 (SARS-CoV-2), the causative agent for coronavirus disease 2019 (COVID-19), and its ensuing mitigation measures have negatively affected the Maternal and Child Health (MCH) population. There is currently no surveillance system established to enhance our understanding of SARS-CoV-2 transmission to guide policy decision making to protect the MCH population in this pandemic. Based on reports of community and household spread of this novel infection, we present an approach to a robust family-centered surveillance system for the MCH population. The surveillance system encapsulates data at the individual and community levels to inform stakeholders, policy makers, health officials and the general public about SARS-CoV-2 transmission dynamics within the MCH population."/>
    <d v="2020-08-09T00:00:00"/>
    <d v="2020-08-25T00:00:00"/>
    <s v="https://www.mchandaids.org/index.php/IJMA/article/view/411"/>
    <s v="https://www.mchandaids.org/index.php/IJMA/article/view/411"/>
    <x v="0"/>
    <x v="0"/>
    <s v="Ajewole VB, Ngujede AE, Oduguwa E, Dongarwar D, Kaur M, Knight C, Jackson M, Nguyen U, Roshan T, Simpson J, Vouffo I, Olaleye OA, Salihu HM."/>
    <s v="Int J MCH AIDS"/>
    <n v="2020"/>
    <s v="Peer-reviewed"/>
    <s v="10.21106/ijma.411"/>
    <s v="English"/>
    <s v="Yes"/>
    <s v="Yes"/>
    <s v=""/>
    <s v="Yes"/>
    <x v="0"/>
    <s v="Not applicable "/>
    <s v=""/>
    <s v=""/>
    <s v=""/>
    <s v=""/>
    <s v=""/>
    <s v=""/>
    <s v=""/>
    <s v=""/>
    <s v=""/>
    <s v=""/>
    <s v=""/>
    <s v=""/>
    <s v=""/>
    <s v=""/>
    <s v=""/>
    <s v=""/>
    <m/>
    <s v="Current week "/>
  </r>
  <r>
    <s v="Proposal for the management of COVID-19-associated coagulopathy in children"/>
    <s v="SARS-CoV-2 infection (COVID-19) has become a pandemic with a high case fatality rate that mainly affects adults. Most severely ill adult patients develop a coagulopathy that was not described until recently, and which is currently considered a main cause of death. Everything indicates that a similar phenomenon also occurs in children with COVID-19. Anticoagulant treatment has become one of the therapeutic foundations for this infection; however, its implementation in children can be difficult since, until recently, it was not considered in the pediatric population. Evidence regarding the use of anticoagulants in COVID-19 is rapidly generated, changes constantly, it is often difficult to interpret, and can be contradictory. After an extensive review of the published literature, a proposal was generated that offers suggestions for anticoagulant treatment, considering available resources in Mexico._x000a__x000a_KEY WORDS: COVID-19. Coagulopathy. Pediatric population. Venous thromboembolic disease. Anticoagulants."/>
    <d v="2020-08-25T00:00:00"/>
    <d v="2020-08-25T00:00:00"/>
    <s v="http://www.gacetamedicademexico.com/frame_eng.php?id=450"/>
    <s v="http://www.gacetamedicademexico.com/frame_eng.php?id=450"/>
    <x v="20"/>
    <x v="0"/>
    <s v="Åvila-Castro D, Ortiz-Torres G, S√°nchez-Jara B, Valle-C√°rdenas T, Aquino-Fern√°ndez E, Gonz√°lez-√Åvila AI, Majluf-Cruz A."/>
    <s v="Gac Med Mex"/>
    <n v="2020"/>
    <s v="Peer-reviewed"/>
    <s v="10.24875/GMM.20000418"/>
    <s v="Spanish"/>
    <s v=""/>
    <s v="Yes"/>
    <s v=""/>
    <s v=""/>
    <x v="2"/>
    <s v="Not applicable "/>
    <s v=""/>
    <s v=""/>
    <s v=""/>
    <s v=""/>
    <s v=""/>
    <s v=""/>
    <s v=""/>
    <s v=""/>
    <s v=""/>
    <s v=""/>
    <s v=""/>
    <s v=""/>
    <s v=""/>
    <s v=""/>
    <s v=""/>
    <s v=""/>
    <m/>
    <s v="Current week "/>
  </r>
  <r>
    <s v="COVID-19 apocalypse for children: Predictable, preventable?"/>
    <s v="None available"/>
    <d v="2020-08-24T00:00:00"/>
    <d v="2020-08-25T00:00:00"/>
    <s v="https://onlinelibrary.wiley.com/doi/full/10.1111/jpc.15039"/>
    <s v="https://onlinelibrary.wiley.com/doi/full/10.1111/jpc.15039"/>
    <x v="0"/>
    <x v="0"/>
    <s v="Kilham HA."/>
    <s v="J Paediatr Child Health"/>
    <n v="2020"/>
    <s v="Peer-reviewed"/>
    <s v="10.1111/jpc.15039"/>
    <s v="English"/>
    <s v=""/>
    <s v="Yes"/>
    <s v=""/>
    <s v="Yes"/>
    <x v="0"/>
    <s v="Not applicable "/>
    <s v=""/>
    <s v=""/>
    <s v=""/>
    <s v=""/>
    <s v=""/>
    <s v=""/>
    <s v=""/>
    <s v=""/>
    <s v=""/>
    <s v=""/>
    <s v=""/>
    <s v=""/>
    <s v=""/>
    <s v=""/>
    <s v=""/>
    <s v=""/>
    <m/>
    <s v="Current week "/>
  </r>
  <r>
    <s v="Practitioner Review: Health Anxiety in Children and Young People in the Context of the COVID-19 Pandemic"/>
    <s v="Background: Health-related fear is a normal and common response in the face of the global pandemic of COVID-19. Children and young people are frequently being exposed to messages about the threat to health, including from the media and authorities. Whilst for most, their anxiety will be proportionate to the threat, for some, existing preoccupation with physical symptoms and illness will become more problematic. There is a growing body of evidence that health anxiety may occur in childhood, however much of the literature is taken from research using adult samples._x000a__x000a_Aims: This practitioner review aims to give an overview of the assessment and treatment of health-related worries in children and young people in the context of the COVID-19 pandemic. This review is based on the limited existing evidence in this population and the more substantial evidence base for treating health anxiety in adults. We consider the adaptations needed to ensure such interventions are developmentally appropriate._x000a__x000a_Keywords: Adolescent; Child; Covid-19 Pandemic; Health Anxiety; Review."/>
    <d v="2020-08-24T00:00:00"/>
    <d v="2020-08-25T00:00:00"/>
    <s v="https://www.cambridge.org/core/journals/behavioural-and-cognitive-psychotherapy/article/practitioner-review-health-anxiety-in-children-and-young-people-in-the-context-of-the-covid19-pandemic/DB817D13FE02A528B34E4874F91B987A"/>
    <s v="https://www.cambridge.org/core/journals/behavioural-and-cognitive-psychotherapy/article/practitioner-review-health-anxiety-in-children-and-young-people-in-the-context-of-the-covid19-pandemic/DB817D13FE02A528B34E4874F91B987A"/>
    <x v="0"/>
    <x v="1"/>
    <s v="Haig-Ferguson A, Cooper K, Cartwright E, Loades ME, Daniels J."/>
    <s v="Behav Cogn Psychother"/>
    <n v="2020"/>
    <s v="Peer-reviewed"/>
    <s v="10.1017/S1352465820000636"/>
    <s v="English"/>
    <s v=""/>
    <s v="Yes"/>
    <s v=""/>
    <s v=""/>
    <x v="0"/>
    <s v="Not applicable "/>
    <s v=""/>
    <s v=""/>
    <s v=""/>
    <s v=""/>
    <s v=""/>
    <s v=""/>
    <s v=""/>
    <s v=""/>
    <s v=""/>
    <s v=""/>
    <s v=""/>
    <s v=""/>
    <s v=""/>
    <s v=""/>
    <s v=""/>
    <s v=""/>
    <s v="Mental health"/>
    <s v="Current week "/>
  </r>
  <r>
    <s v="Managing the post-COVID-19 pediatric surgical surge - Opportunities and challenges"/>
    <s v="None available"/>
    <d v="2020-07-27T00:00:00"/>
    <d v="2020-08-24T00:00:00"/>
    <s v="https://www.sciencedirect.com/science/article/pii/S0952818020312496?via%3Dihub"/>
    <s v="https://www.sciencedirect.com/science/article/pii/S0952818020312496?via%3Dihub"/>
    <x v="0"/>
    <x v="0"/>
    <s v="Christensen R, Haydar B, Malviya S."/>
    <s v="J Clin Anesth"/>
    <n v="2020"/>
    <s v="Peer-reviewed"/>
    <s v="10.1016/j.jclinane.2020.110016"/>
    <s v="English"/>
    <s v=""/>
    <s v="Yes"/>
    <s v=""/>
    <s v="Yes"/>
    <x v="0"/>
    <s v="Not applicable "/>
    <s v=""/>
    <s v=""/>
    <s v=""/>
    <s v=""/>
    <s v=""/>
    <s v=""/>
    <s v=""/>
    <s v=""/>
    <s v=""/>
    <s v=""/>
    <s v=""/>
    <s v=""/>
    <s v=""/>
    <s v=""/>
    <s v=""/>
    <s v=""/>
    <m/>
    <s v="Current week "/>
  </r>
  <r>
    <s v="Child safety, protection, and safeguarding in the time of COVID-19 in Great Britain: Proposing a conceptual framework"/>
    <s v="Background_x000a_Great Britain has the highest coronavirus death rate in Europe. While the pandemic clearly poses a risk to the lives and wellbeing of vulnerable groups, necessary public health measures taken to delay or limit the spread of the virus have led to distinctive challenges for prevention, family support, court processes, placement and alternative care. The pandemic has also come about at a time when statutory changes to partnerships have led to a reduction in the importance of educational professional representation in the new formulation in England and Wales._x000a__x000a_Objectives_x000a_In this discussion paper, we propose a novel and pragmatic conceptual framework during this challenging time._x000a__x000a_Participants_x000a_We consulted with 8 education professionals and 4 field-based student social workers._x000a__x000a_Setting_x000a_Bodies responsible for safeguarding have been working quickly to develop new approaches to fulfilling their responsibilities, for example through online home visits and case conferences. However, some communities have been highlighted as experiencing particular challenges because of the pandemic and its impacts. Protection of vulnerable children is increasingly dependent on individualised - and often pathologising - practice with a lack of emphasis on the importance of the social. Holistic consideration of the child is side-lined._x000a__x000a_Results_x000a_Our framework comprises two phases: pandemic and aspirational._x000a__x000a_Conclusion_x000a_The framework illuminates the importance of interconnected sectors and multi-agency working, the need for resilient and adaptable support systems, and the need to promote the importance of children’s rights and voices to be heard above the noise of the pandemic._x000a__x000a_Keywords_x000a_SafeguardingChildCOVID-19FrameworkEducationSocial careDigital"/>
    <d v="2020-08-13T00:00:00"/>
    <d v="2020-08-24T00:00:00"/>
    <s v="https://www.sciencedirect.com/science/article/pii/S0145213420303239"/>
    <s v="https://www.sciencedirect.com/science/article/pii/S0145213420303239"/>
    <x v="3"/>
    <x v="0"/>
    <s v="Levine DT, Morton J, O'Reilly M."/>
    <s v="Child Abuse Negl"/>
    <n v="2020"/>
    <s v="Peer-reviewed"/>
    <s v="10.1016/j.chiabu.2020.104668"/>
    <s v="English"/>
    <s v=""/>
    <s v="Yes"/>
    <s v=""/>
    <s v="Yes"/>
    <x v="1"/>
    <s v="Not applicable "/>
    <s v=""/>
    <s v=""/>
    <s v=""/>
    <s v=""/>
    <s v=""/>
    <s v=""/>
    <s v=""/>
    <s v=""/>
    <s v=""/>
    <s v=""/>
    <s v=""/>
    <s v=""/>
    <s v=""/>
    <s v=""/>
    <s v=""/>
    <s v=""/>
    <m/>
    <s v="Current week "/>
  </r>
  <r>
    <s v="Pediatric Asthma Healthcare Utilization, Viral Testing, and Air Pollution Changes during the COVID-19 Pandemic"/>
    <s v="Background_x000a_The COVID-19 pandemic caused dramatic changes in daily routines and healthcare utilization and delivery patterns in the United States. Understanding the influence of these changes and associated public health interventions on asthma care is important to determine effects on patient outcomes and identify measures that will ensure optimal future healthcare delivery._x000a_Objective_x000a_We sought to identify changes in pediatric asthma-related healthcare utilization, respiratory viral testing, and air pollution during the COVID-19 pandemic._x000a_Methods_x000a_For the time period Jan 17-May 17, 2015-2020, asthma-related encounters and weekly summaries of respiratory viral testing data were extracted from Children’s Hospital of Philadelphia (CHOP) electronic health records, and pollution data for four criteria air pollutants were extracted from AirNow. Changes in encounter characteristics, viral testing patterns, and air pollution before and after Mar 17, 2020, the date public health interventions to limit viral transmission were enacted in Philadelphia, were assessed and compared to data from 2015-2019 as a historical reference._x000a_Results_x000a_After Mar 17, 2020, in-person asthma encounters decreased by 87% (outpatient) and 84% (emergency + inpatient). Video telemedicine, which was not previously available, became the most highly utilized asthma encounter modality (61% of all visits), and telephone encounters increased by 19%. Concurrently, asthma-related systemic steroid prescriptions and frequency of rhinovirus test positivity decreased, while air pollution levels did not substantially change, compared to historical trends._x000a_Conclusion_x000a_The COVID-19 pandemic in Philadelphia was accompanied by changes in pediatric asthma healthcare delivery patterns, including reduced admissions and systemic steroid prescriptions. Reduced rhinovirus infections may have contributed to these patterns."/>
    <d v="2020-08-19T00:00:00"/>
    <d v="2020-08-23T00:00:00"/>
    <s v="https://www.jaci-inpractice.org/article/S2213-2198(20)30824-2/abstract"/>
    <s v="https://www.jaci-inpractice.org/article/S2213-2198(20)30824-2/abstract"/>
    <x v="1"/>
    <x v="9"/>
    <s v="Taquechel K, Diwadkar AR, Sayed S, Dudley JW, Grundmeier RW, Kenyon CC, Henrickson SE, Himes BE, Hill DA."/>
    <s v="J Allergy Clin Immunol Pract"/>
    <n v="2020"/>
    <s v="Peer-reviewed"/>
    <s v="10.1016/j.jaip.2020.07.057"/>
    <s v="English"/>
    <s v=""/>
    <s v="Yes"/>
    <s v=""/>
    <s v="Yes"/>
    <x v="1"/>
    <s v="6 time periods"/>
    <s v=""/>
    <s v=""/>
    <s v=""/>
    <s v=""/>
    <s v=""/>
    <s v=""/>
    <s v=""/>
    <s v=""/>
    <s v=""/>
    <s v=""/>
    <s v=""/>
    <s v=""/>
    <s v=""/>
    <s v="Yes"/>
    <s v=""/>
    <s v=""/>
    <m/>
    <s v="Current week "/>
  </r>
  <r>
    <s v="The impact of the COVID-19 lockdown on antenatal mental health in Greece"/>
    <s v="None available"/>
    <d v="2020-08-22T00:00:00"/>
    <d v="2020-08-23T00:00:00"/>
    <s v="https://onlinelibrary.wiley.com/doi/abs/10.1111/pcn.13135"/>
    <s v="https://onlinelibrary.wiley.com/doi/abs/10.1111/pcn.13135"/>
    <x v="21"/>
    <x v="6"/>
    <s v="Dagklis T, Tsakiridis I, Mamopoulos A, Athanasiadis A, Pearson R, Papazisis G."/>
    <s v="Psychiatry Clin Neurosci"/>
    <n v="2020"/>
    <s v="Peer-reviewed"/>
    <s v="10.1111/pcn.13135"/>
    <s v="English"/>
    <s v="Yes"/>
    <s v=""/>
    <s v=""/>
    <s v=""/>
    <x v="1"/>
    <s v="269 pregnant women"/>
    <s v=""/>
    <s v=""/>
    <s v=""/>
    <s v=""/>
    <s v=""/>
    <s v=""/>
    <s v=""/>
    <s v=""/>
    <s v=""/>
    <s v=""/>
    <s v=""/>
    <s v=""/>
    <s v=""/>
    <s v=""/>
    <s v=""/>
    <s v=""/>
    <s v="Mental health"/>
    <s v="Current week "/>
  </r>
  <r>
    <s v="A Novel Pediatric Multisystem Inflammatory Syndrome During the COVID-19 Pandemic"/>
    <s v="In late March and early April, New York City was an epicenter of the COVID-19 pandemic. Citizens were ordered to stay at home to flatten the curve. The adult population was affected with a severe respiratory illness as well as acute kidney injury, cardiomyopathy, arrhythmia, and thromboembolism. Although children were not affected in the same manner, weeks after the peak, reports from other countries emerged about cases of pediatric patients presenting with a novel inflammatory syndrome. We present 4 patients along with their emergency department course, so providers will have a better understanding of the identification and workup of these patients. Currently, it is unclear when this inflammatory syndrome develops in respect to a COVID-19 infection. The clinical features of this syndrome seem to overlap between Kawasaki disease, toxic shock syndrome, and myocarditis. All patients presenting to our emergency department had fever, variable rash, abdominal pain, vomiting, and/or diarrhea. Patients remained persistently tachycardic and febrile despite being given proper doses of antipyretics. Severity of presentations varied among the 4 cases. All 4 patients were found to have antibodies to COVID-19. All patients required admission, but 2 required the pediatric intensive care unit for cardiac and/or respiratory support or closer monitoring. Upon follow-up on our patients, it seems that most patients are recovering with treatment, and overall, there is a low reported mortality rate."/>
    <d v="2020-08-18T00:00:00"/>
    <d v="2020-08-23T00:00:00"/>
    <s v="https://journals.lww.com/pec-online/Abstract/9000/A_Novel_Pediatric_Multisystem_Inflammatory.97823.aspx"/>
    <s v="https://journals.lww.com/pec-online/Abstract/9000/A_Novel_Pediatric_Multisystem_Inflammatory.97823.aspx"/>
    <x v="1"/>
    <x v="4"/>
    <s v="Del Greco G, Brady K, Clark B, Park H."/>
    <s v="Pediatr Emerg Care"/>
    <n v="2020"/>
    <s v="Peer-reviewed"/>
    <s v="10.1097/PEC.0000000000002229"/>
    <s v="English"/>
    <s v=""/>
    <s v="Yes"/>
    <s v=""/>
    <s v=""/>
    <x v="1"/>
    <s v="4 children and adolescents (including 1 child under age 5 years)"/>
    <s v=""/>
    <s v=""/>
    <s v=""/>
    <s v=""/>
    <s v=""/>
    <s v=""/>
    <s v="Yes"/>
    <s v=""/>
    <s v="Yes"/>
    <s v="Yes"/>
    <s v=""/>
    <s v=""/>
    <s v=""/>
    <s v=""/>
    <s v=""/>
    <s v=""/>
    <m/>
    <s v="Current week "/>
  </r>
  <r>
    <s v="Impact of COVID-19 on the Pattern of Access to a Pediatric Emergency Department in the Lombardy Region, Italy"/>
    <s v="None available"/>
    <d v="2020-08-18T00:00:00"/>
    <d v="2020-08-23T00:00:00"/>
    <s v="https://journals.lww.com/pec-online/Citation/9000/Impact_of_COVID_19_on_the_Pattern_of_Access_to_a.97822.aspx"/>
    <s v="https://journals.lww.com/pec-online/Citation/9000/Impact_of_COVID_19_on_the_Pattern_of_Access_to_a.97822.aspx"/>
    <x v="6"/>
    <x v="9"/>
    <s v="Clavenna A, Nardelli S, Sala D, Fontana M, Biondi A, Bonati M."/>
    <s v="Pediatr Emerg Care"/>
    <n v="2020"/>
    <s v="Peer-reviewed"/>
    <s v="10.1097/PEC.0000000000002232"/>
    <s v="English"/>
    <s v=""/>
    <s v="Yes"/>
    <s v=""/>
    <s v="Yes"/>
    <x v="1"/>
    <s v="2 time periods"/>
    <s v=""/>
    <s v=""/>
    <s v=""/>
    <s v=""/>
    <s v=""/>
    <s v=""/>
    <s v=""/>
    <s v=""/>
    <s v=""/>
    <s v=""/>
    <s v=""/>
    <s v=""/>
    <s v=""/>
    <s v="Yes"/>
    <s v=""/>
    <s v=""/>
    <m/>
    <s v="Current week "/>
  </r>
  <r>
    <s v="Changing Outdated Methadone Regulations That Harm Pregnant Patients"/>
    <s v="Methadone regulations have changed minimally since 1974, despite advances in the understanding of the nature of opioid use disorder (OUD) and the role of medications in its treatment. At that time, most patients with OUD were considered to have anti-social personality disorders and the regulations aimed to exert maximal control over medication access. Six- or seven-day clinic attendance is required for months, regardless of distance, or childcare and other social responsibilities. Take home medications are not allowed unless rigid and formulaic conditions are met. Although addiction medicine has rejected the “criminal” paradigm in favor of OUD as a treatable medical disorder, methadone regulations have not kept pace with the science._x000a__x000a_Pregnancy is characterized by an ultra-rapid metabolic state, but regulations prevent the use of daily divided doses of methadone to maintain stability. This results in repeated episodes of maternal/fetal opioid withdrawal, as well as other fetal physiologic abnormalities. Interference with dose regimen adjustments prevents optimal outcomes._x000a__x000a_Further, methadone clinics are mostly urban, leaving patients in rural areas without access. This led to excessive morbidity and mortality when the opioid crisis hit. The response of merely expanding capacity in overcrowded urban clinics created a contagion menace when Covid-19 arrived. Pregnant women (and parents with children) were forced to negotiate dosing in dangerous conditions._x000a__x000a_A revised methadone system must provide treatment that is local, flexible, and limited in size to manage viral contagion risks. This regulatory change can most easily be started by changing regulations that adversely affect pregnant women."/>
    <d v="2020-08-18T00:00:00"/>
    <d v="2020-08-23T00:00:00"/>
    <s v="https://journals.lww.com/journaladdictionmedicine/Abstract/9000/Changing_Outdated_Methadone_Regulations_That_Harm.99180.aspx"/>
    <s v="https://journals.lww.com/journaladdictionmedicine/Abstract/9000/Changing_Outdated_Methadone_Regulations_That_Harm.99180.aspx"/>
    <x v="1"/>
    <x v="0"/>
    <s v="McCarthy JJ, Jones HE, Terplan M, Rudolf VP, von Klimo MC."/>
    <s v="J Addict Med"/>
    <n v="2020"/>
    <s v="Peer-reviewed"/>
    <s v="10.1097/ADM.0000000000000720"/>
    <s v="English"/>
    <s v="Yes"/>
    <s v=""/>
    <s v=""/>
    <s v="Yes"/>
    <x v="1"/>
    <s v="Not applicable "/>
    <s v=""/>
    <s v=""/>
    <s v=""/>
    <s v=""/>
    <s v=""/>
    <s v=""/>
    <s v=""/>
    <s v=""/>
    <s v=""/>
    <s v=""/>
    <s v=""/>
    <s v=""/>
    <s v=""/>
    <s v=""/>
    <s v=""/>
    <s v=""/>
    <m/>
    <s v="Current week "/>
  </r>
  <r>
    <s v="Severe Acute Respiratory Syndrome Coronavirus 2 (SARS-CoV-2) Vertical Transmission in Neonates Born to Mothers With Coronavirus Disease 2019 (COVID-19) Pneumonia"/>
    <s v="None available"/>
    <d v="2020-08-23T00:00:00"/>
    <d v="2020-08-23T00:00:00"/>
    <s v="https://journals.lww.com/greenjournal/Citation/2020/09000/Severe_Acute_Respiratory_Syndrome_Coronavirus_2.30.aspx"/>
    <s v="https://journals.lww.com/greenjournal/Citation/2020/09000/Severe_Acute_Respiratory_Syndrome_Coronavirus_2.30.aspx"/>
    <x v="0"/>
    <x v="0"/>
    <s v="Malhotra Y, Rossberg MC, Bajaj K, Shtern A, Moore RM."/>
    <s v="Obstet Gynecol"/>
    <n v="2020"/>
    <s v="Peer-reviewed"/>
    <s v="10.1097/AOG.0000000000004073"/>
    <s v="English"/>
    <s v="Yes"/>
    <s v=""/>
    <s v="Yes"/>
    <s v=""/>
    <x v="0"/>
    <s v="Not applicable "/>
    <s v=""/>
    <s v=""/>
    <s v=""/>
    <s v=""/>
    <s v=""/>
    <s v=""/>
    <s v=""/>
    <s v=""/>
    <s v=""/>
    <s v=""/>
    <s v=""/>
    <s v=""/>
    <s v=""/>
    <s v=""/>
    <s v=""/>
    <s v=""/>
    <m/>
    <s v="Current week "/>
  </r>
  <r>
    <s v="Severe Acute Respiratory Syndrome Coronavirus 2 (SARS-CoV-2) Environmental Contamination and Childbirth"/>
    <s v="None available"/>
    <d v="2020-08-19T00:00:00"/>
    <d v="2020-08-23T00:00:00"/>
    <s v="https://journals.lww.com/greenjournal/Citation/9000/Severe_Acute_Respiratory_Syndrome_Coronavirus_2.97258.aspx"/>
    <s v="https://journals.lww.com/greenjournal/Citation/9000/Severe_Acute_Respiratory_Syndrome_Coronavirus_2.97258.aspx"/>
    <x v="1"/>
    <x v="7"/>
    <s v="Hermesch AC, Horve PF, Edelman A, Dietz L, Constant D, Fretz M, Messer WB, Martindale R, Van Den Wymelenberg K."/>
    <s v="Obstet Gynecol"/>
    <n v="2020"/>
    <s v="Peer-reviewed"/>
    <s v="10.1097/AOG.0000000000004112"/>
    <s v="English"/>
    <s v="Yes"/>
    <s v=""/>
    <s v=""/>
    <s v="Yes"/>
    <x v="1"/>
    <s v="Environmental samples associated with 4 births"/>
    <s v=""/>
    <s v=""/>
    <s v=""/>
    <s v=""/>
    <s v=""/>
    <s v=""/>
    <s v=""/>
    <s v=""/>
    <s v=""/>
    <s v=""/>
    <s v=""/>
    <s v=""/>
    <s v="Yes"/>
    <s v=""/>
    <s v=""/>
    <s v=""/>
    <m/>
    <s v="Current week "/>
  </r>
  <r>
    <s v="Neonatal and Children's Immune System and COVID-19: Biased Immune Tolerance versus Resistance Strategy"/>
    <s v="The recent outbreak of COVID-19 has emerged as a major global health concern. Although susceptible to infection, recent evidence indicates mostly asymptomatic or mild presentation of the disease in infants, children, and adolescents. Similar observations were made for acute respiratory infections caused by other coronaviruses (severe acute respiratory syndrome and Middle East respiratory syndrome). These observations suggest that the immune system behaves differently in children than adults. Recent developments in the field demonstrated fundamental differences in the neonatal immune system as compared with adults, whereby infants respond to microorganisms through biased immune tolerance rather than resistance strategies. Similarly, more frequent/recent vaccinations in children and younger populations may result in trained immunity. Therefore, the physiological abundance of certain immunosuppressive cells, a tightly regulated immune system, and/or exposure to attenuated vaccines may enhance trained immunity to limit excessive immune reaction to COVID-19 in the young."/>
    <d v="2020-08-21T00:00:00"/>
    <d v="2020-08-23T00:00:00"/>
    <s v="https://www.jimmunol.org/content/early/2020/08/20/jimmunol.2000710"/>
    <s v="https://www.jimmunol.org/content/early/2020/08/20/jimmunol.2000710"/>
    <x v="0"/>
    <x v="1"/>
    <s v="Elahi S."/>
    <s v="J Immunol"/>
    <n v="2020"/>
    <s v="Peer-reviewed"/>
    <s v="10.4049/jimmunol.2000710"/>
    <s v="English"/>
    <s v="Yes"/>
    <s v="Yes"/>
    <s v=""/>
    <s v=""/>
    <x v="0"/>
    <s v="Not applicable "/>
    <s v=""/>
    <s v=""/>
    <s v=""/>
    <s v=""/>
    <s v=""/>
    <s v=""/>
    <s v=""/>
    <s v=""/>
    <s v=""/>
    <s v=""/>
    <s v=""/>
    <s v=""/>
    <s v=""/>
    <s v=""/>
    <s v=""/>
    <s v=""/>
    <m/>
    <s v="Current week "/>
  </r>
  <r>
    <s v="A review of newborn outcomes during the COVID-19 pandemic"/>
    <s v="As the COVID-19 pandemic continues to spread worldwide, it is crucial that we determine populations that are at-risk and develop appropriate clinical care policies to protect them. While several respiratory illnesses are known to seriously impact pregnant women and newborns, preliminary data on the novel SARS-CoV-2 Coronavirus suggest that these groups are no more at-risk than the general population. Here, we review the available literature on newborns born to infected mothers and show that newborns of mothers with positive/suspected SARS-CoV-2 infection rarely acquire the disease or show adverse clinical outcomes. With this evidence in mind, it appears that strict postnatal care policies, including separating mothers and newborns, discouraging breastfeeding, and performing early bathing, may be more likely to adversely impact newborns than they are to reduce the low risk of maternal transmission of SARS-CoV-2 or the even lower risk of severe COVID-19 disease in otherwise healthy newborns."/>
    <d v="2020-07-23T00:00:00"/>
    <d v="2020-08-23T00:00:00"/>
    <s v="https://www.sciencedirect.com/science/article/pii/S0146000520300690"/>
    <s v="https://www.sciencedirect.com/science/article/pii/S0146000520300690"/>
    <x v="2"/>
    <x v="1"/>
    <s v="Kyle MH, Glassman ME, Khan A, Fern√°ndez CR, Hanft E, Emeruwa UN, Scripps T, Walzer L, Liao GV, Saslaw M, Rubenstein D, Hirsch DS, Keown MK, Stephens A, Mollicone I, Bence ML, Gupta A, Sultan S, Sibblies C, Whittier S, Abreu W, Akita F, Penn A, Orange JS, Saiman L, Welch MG, Gyamfi-Bannerman C, Stockwell MS, Dumitriu D."/>
    <s v="Semin Perinatol"/>
    <n v="2020"/>
    <s v="Peer-reviewed"/>
    <s v="10.1016/j.semperi.2020.151286"/>
    <s v="English"/>
    <s v="Yes"/>
    <s v=""/>
    <s v="Yes"/>
    <s v=""/>
    <x v="0"/>
    <s v="Not applicable "/>
    <s v=""/>
    <s v=""/>
    <s v=""/>
    <s v=""/>
    <s v=""/>
    <s v=""/>
    <s v=""/>
    <s v=""/>
    <s v=""/>
    <s v=""/>
    <s v=""/>
    <s v=""/>
    <s v=""/>
    <s v=""/>
    <s v=""/>
    <s v=""/>
    <s v="Breast milk/ Breast feeding "/>
    <s v="Current week "/>
  </r>
  <r>
    <s v="Neurological involvement associated with COVID-19 infection in children"/>
    <s v="None available"/>
    <d v="2020-08-12T00:00:00"/>
    <d v="2020-08-22T00:00:00"/>
    <s v="https://www.jns-journal.com/article/S0022-510X(20)30433-0/fulltext"/>
    <s v="https://www.jns-journal.com/article/S0022-510X(20)30433-0/fulltext"/>
    <x v="2"/>
    <x v="1"/>
    <s v="Chen TH."/>
    <s v="J Neurol Sci"/>
    <n v="2020"/>
    <s v="Peer-reviewed"/>
    <s v="10.1016/j.jns.2020.117096"/>
    <s v="English"/>
    <s v=""/>
    <s v="Yes"/>
    <s v=""/>
    <s v=""/>
    <x v="0"/>
    <s v="Not applicable "/>
    <s v=""/>
    <s v=""/>
    <s v=""/>
    <s v=""/>
    <s v=""/>
    <s v=""/>
    <s v=""/>
    <s v=""/>
    <s v=""/>
    <s v=""/>
    <s v=""/>
    <s v=""/>
    <s v=""/>
    <s v=""/>
    <s v=""/>
    <s v=""/>
    <m/>
    <s v="Current week "/>
  </r>
  <r>
    <s v="Preventing Toxic Childhood Stress in the COVID Era: A Role for Telemedicine"/>
    <s v="The coronavirus pandemic has resulted in unprecedented stress for families and children. Curve-flattening measures have disrupted the relational networks of millions. Stress in the absence of protective relationships can quickly become toxic, harming mental and physical health. If toxic stress is characterized by an absence of protective relationships, telemedicine may have a role in collective prevention efforts by enabling and preserving patient-provider continuity. Through virtual visits and check-ins, trusted health care providers can serve as a source of emotional support and psychosocial buffering for families under stress. By leveraging technology to deliver care remotely, telemedicine lets patients and providers connect, relate, and engage. Connection enables the conveyance of compassion and empathy. Telemedicine may thus serve as an important conduit for fostering protective relationships, buffering toxic stressors, and promoting safety and healing. Telemedicine will not resolve the needs created by the pandemic, but it may be one component for addressing them."/>
    <d v="2020-08-18T00:00:00"/>
    <d v="2020-08-22T00:00:00"/>
    <s v="https://www.liebertpub.com/doi/full/10.1089/tmj.2020.0280"/>
    <s v="https://www.liebertpub.com/doi/full/10.1089/tmj.2020.0280"/>
    <x v="1"/>
    <x v="0"/>
    <s v="Bottino CJ."/>
    <s v="Telemed J E Health"/>
    <n v="2020"/>
    <s v="Peer-reviewed"/>
    <s v="10.1089/tmj.2020.0280"/>
    <s v="English"/>
    <s v=""/>
    <s v="Yes"/>
    <s v=""/>
    <s v="Yes"/>
    <x v="1"/>
    <s v="Not applicable "/>
    <s v=""/>
    <s v=""/>
    <s v=""/>
    <s v=""/>
    <s v=""/>
    <s v=""/>
    <s v=""/>
    <s v=""/>
    <s v=""/>
    <s v=""/>
    <s v=""/>
    <s v=""/>
    <s v=""/>
    <s v=""/>
    <s v=""/>
    <s v=""/>
    <s v="Mental health"/>
    <s v="Current week "/>
  </r>
  <r>
    <s v="Supporting Intimate Partner Violence Survivors and Their Children During the COVID-19 Pandemic"/>
    <s v="None available"/>
    <d v="2020-08-20T00:00:00"/>
    <d v="2020-08-22T00:00:00"/>
    <s v="https://pediatrics.aappublications.org/content/early/2020/08/18/peds.2020-1276.long"/>
    <s v="https://pediatrics.aappublications.org/content/early/2020/08/18/peds.2020-1276.long"/>
    <x v="0"/>
    <x v="0"/>
    <s v="Ragavan MI, Garcia R, Berger RP, Miller E."/>
    <s v="Pediatrics"/>
    <n v="2020"/>
    <s v="Peer-reviewed"/>
    <s v="10.1542/peds.2020-1276"/>
    <s v="English"/>
    <s v=""/>
    <s v="Yes"/>
    <s v=""/>
    <s v="Yes"/>
    <x v="0"/>
    <s v="Not applicable "/>
    <s v=""/>
    <s v=""/>
    <s v=""/>
    <s v=""/>
    <s v=""/>
    <s v=""/>
    <s v=""/>
    <s v=""/>
    <s v=""/>
    <s v=""/>
    <s v=""/>
    <s v=""/>
    <s v=""/>
    <s v=""/>
    <s v=""/>
    <s v=""/>
    <s v="Mental health"/>
    <s v="Current week "/>
  </r>
  <r>
    <s v="Impact of the societal response to COVID-19 on access to healthcare for non-COVID-19 health issues in slum communities of Bangladesh, Kenya, Nigeria and Pakistan: results of pre-COVID and COVID-19 lockdown stakeholder engagements"/>
    <s v="Introduction With COVID-19, there is urgency for policymakers to understand and respond to the health needs of slum communities. Lockdowns for pandemic control have health, social and economic consequences. We consider access to healthcare before and during COVID-19 with those working and living in slum communities._x000a__x000a_Methods In seven slums in Bangladesh, Kenya, Nigeria and Pakistan, we explored stakeholder perspectives and experiences of healthcare access for non-COVID-19 conditions in two periods: pre-COVID-19 and during COVID-19 lockdowns._x000a__x000a_Results Between March 2018 and May 2020, we engaged with 860 community leaders, residents, health workers and local authority representatives. Perceived common illnesses in all sites included respiratory, gastric, waterborne and mosquitoborne illnesses and hypertension. Pre-COVID, stakeholders described various preventive, diagnostic and treatment services, including well-used antenatal and immunisation programmes and some screening for hypertension, tuberculosis, HIV and vectorborne disease. In all sites, pharmacists and patent medicine vendors were key providers of treatment and advice for minor illnesses. Mental health services and those addressing gender-based violence were perceived to be limited or unavailable. With COVID-19, a reduction in access to healthcare services was reported in all sites, including preventive services. Cost of healthcare increased while household income reduced. Residents had difficulty reaching healthcare facilities. Fear of being diagnosed with COVID-19 discouraged healthcare seeking. Alleviators included provision of healthcare by phone, pharmacists/drug vendors extending credit and residents receiving philanthropic or government support; these were inconsistent and inadequate._x000a__x000a_Conclusion Slum residents’ ability to seek healthcare for non-COVID-19 conditions has been reduced during lockdowns. To encourage healthcare seeking, clear communication is needed about what is available and whether infection control is in place. Policymakers need to ensure that costs do not escalate and unfairly disadvantage slum communities. Remote consulting to reduce face-to-face contact and provision of mental health and gender-based violence services should be considered."/>
    <d v="2020-08-20T00:00:00"/>
    <d v="2020-08-22T00:00:00"/>
    <s v="https://gh.bmj.com/content/5/8/e003042.long"/>
    <s v="https://gh.bmj.com/content/5/8/e003042.long"/>
    <x v="2"/>
    <x v="11"/>
    <s v="Ahmed SAKS, Ajisola M, Azeem K, Bakibinga P, Chen YF, Choudhury NN, Fayehun O, Griffiths F, Harris B, Kibe P, Lilford RJ, Omigbodun A, Rizvi N, Sartori J, Smith S, Watson SI, Wilson R, Yeboah G, Aujla N, Azam SI, Diggle PJ, Gill P, Iqbal R, Kabaria C, Kisia L, Kyobutungi C, Madan JJ, Mberu B, Mohamed SF, Nazish A, Odubanjo O, Osuh ME, Owoaje E, Oyebode O, Porto de Albuquerque J, Rahman O, Tabani K, Taiwo OJ, Tregonning G, Uthman OA, Yusuf R; Improving Health in Slums Collaborative."/>
    <s v="BMJ Glob Health"/>
    <n v="2020"/>
    <s v="Peer-reviewed"/>
    <s v="10.1136/bmjgh-2020-003042"/>
    <s v="English"/>
    <s v="Yes"/>
    <s v="Yes"/>
    <s v=""/>
    <s v="Yes"/>
    <x v="2"/>
    <s v="860 stakeholders in 4 countries"/>
    <s v=""/>
    <s v=""/>
    <s v=""/>
    <s v=""/>
    <s v=""/>
    <s v=""/>
    <s v=""/>
    <s v=""/>
    <s v=""/>
    <s v=""/>
    <s v=""/>
    <s v=""/>
    <s v="Yes"/>
    <s v="Yes"/>
    <s v=""/>
    <s v=""/>
    <s v="Mental health"/>
    <s v="Current week "/>
  </r>
  <r>
    <s v="Care of the COVID-19 exposed complex newborn infant"/>
    <s v="As we confront COVID-19, the global public health emergency of our times, new knowledge is emerging that, combined with information from prior epidemics, can provide insights on how to manage this threat in specific patient populations. Severe Acute Respiratory Syndrome (SARS) and Middle East Respiratory Syndrome (MERS), both caused by coronaviruses, caused serious respiratory illness in pregnant women that resulted in adverse perinatal outcomes. Thus far, COVID-19 appears to follow a mild course in the vast majority of pregnant women. A significant proportion of pregnant women appear to be asymptomatic carriers of SARS-CoV-2. However, there is limited information on how COVID-19 impacts the fetus and whether vertical transmission occurs. While these knowledge gaps are addressed, it is important to recognize the highly efficient transmission characteristics of SARS-C0V-2 and its potential for causing serious disease in vulnerable individuals, including health care workers. This review provides perspectives from a single center in New York City, the epicenter of the pandemic within the United States. It offers an overview of the preparations required for deliveries of newborns of mothers with COVID-19 and the management of neonates with particular emphasis on those born with complex issues."/>
    <d v="2020-07-21T00:00:00"/>
    <d v="2020-08-22T00:00:00"/>
    <s v="https://www.sciencedirect.com/science/article/pii/S0146000520300653?via%3Dihub"/>
    <s v="https://www.sciencedirect.com/science/article/pii/S0146000520300653?via%3Dihub"/>
    <x v="0"/>
    <x v="1"/>
    <s v="Krishnamurthy G, Sahni R, Leone T, Kim F, Brooks MC, Morales SV, Koziakova A, Mills C, Capaci CP, Penn A."/>
    <s v="Semin Perinatol"/>
    <n v="2020"/>
    <s v="Peer-reviewed"/>
    <s v="10.1016/j.semperi.2020.151282"/>
    <s v="English"/>
    <s v="Yes"/>
    <s v=""/>
    <s v="Yes"/>
    <s v=""/>
    <x v="0"/>
    <s v="Not applicable "/>
    <s v=""/>
    <s v=""/>
    <s v=""/>
    <s v=""/>
    <s v=""/>
    <s v=""/>
    <s v=""/>
    <s v=""/>
    <s v=""/>
    <s v=""/>
    <s v=""/>
    <s v=""/>
    <s v=""/>
    <s v=""/>
    <s v=""/>
    <s v=""/>
    <s v="Breast milk/ Breast feeding "/>
    <s v="Current week "/>
  </r>
  <r>
    <s v="Three waves of the COVID-19 pandemic"/>
    <s v="None available"/>
    <d v="2020-08-18T00:00:00"/>
    <d v="2020-08-21T00:00:00"/>
    <s v="https://pmj.bmj.com/content/early/2020/08/17/postgradmedj-2020-138564"/>
    <s v="https://pmj.bmj.com/content/early/2020/08/17/postgradmedj-2020-138564"/>
    <x v="3"/>
    <x v="0"/>
    <s v="Fisayo T, Tsukagoshi S."/>
    <s v="Postgrad Med J"/>
    <n v="2020"/>
    <s v="Peer-reviewed"/>
    <s v="10.1136/postgradmedj-2020-138564"/>
    <s v="English"/>
    <s v=""/>
    <s v="Yes"/>
    <s v=""/>
    <s v="Yes"/>
    <x v="1"/>
    <s v="Not applicable "/>
    <s v=""/>
    <s v=""/>
    <s v=""/>
    <s v=""/>
    <s v=""/>
    <s v=""/>
    <s v=""/>
    <s v=""/>
    <s v=""/>
    <s v=""/>
    <s v=""/>
    <s v=""/>
    <s v=""/>
    <s v=""/>
    <s v=""/>
    <s v=""/>
    <s v="Mental health"/>
    <s v="Current week "/>
  </r>
  <r>
    <s v="Including Children with Developmental Disabilities in the Equation During this COVID-19 Pandemic"/>
    <s v="Amidst the ongoing novel Coronavirus disease pandemic, children with developmental disabilities warrant specific attention to minimise having disproportionate consequences. These children are especially vulnerable to the effects of the pandemic due to (1) Greater healthcare needs, (2) Dependency on community-based services and (3) Mental health concerns. Healthcare professionals, public health systems and the society needs to come together to advocate for these children by optimising access to healthcare and community intervention services, promoting mental well-being and caregiver welfare. The consequences of missed present-day opportunities might only be evident in the years to come in these children. Hence, despite the prolonged pandemic, with consequent limitations in availability of resources, children with developmental disabilities should continue to be supported."/>
    <d v="2020-08-20T00:00:00"/>
    <d v="2020-08-21T00:00:00"/>
    <s v="https://link.springer.com/article/10.1007/s10803-020-04670-6"/>
    <s v="https://link.springer.com/article/10.1007/s10803-020-04670-6"/>
    <x v="0"/>
    <x v="0"/>
    <s v="Aishworiya R, Kang YQ."/>
    <s v="J Autism Dev Disord"/>
    <n v="2020"/>
    <s v="Peer-reviewed"/>
    <s v="10.1007/s10803-020-04670-6"/>
    <s v="English"/>
    <s v=""/>
    <s v="Yes"/>
    <s v=""/>
    <s v="Yes"/>
    <x v="0"/>
    <s v="Not applicable "/>
    <s v=""/>
    <s v=""/>
    <s v=""/>
    <s v=""/>
    <s v=""/>
    <s v=""/>
    <s v=""/>
    <s v=""/>
    <s v=""/>
    <s v=""/>
    <s v=""/>
    <s v=""/>
    <s v=""/>
    <s v=""/>
    <s v=""/>
    <s v=""/>
    <s v="Mental health"/>
    <s v="Current week "/>
  </r>
  <r>
    <s v="Psychological responses and lifestyle changes among pregnant women with respect to the early stages of COVID-19 pandemic"/>
    <s v="Objectives:_x000a_The COVID-19 pandemic has caused a profound impact on health and well-being of populations. However, there are limited studies that have investigated the psychological aspects of vulnerable groups including pregnant women amid the COVID-19 pandemic. Therefore, we aimed to assess the psychological impact of the COVID-19 pandemic among Chinese pregnant women from February 2020 until March 2020._x000a__x000a_Methods:_x000a_Our study was conducted using a modified validated online questionnaire comprising of sociodemographic, the Impact of Event Scale (IES), attitude and mental health-related questions towards COVID-19._x000a__x000a_Results:_x000a_A total of 560 women were included. The overall mean age and IES of women was 25.8 ± 2.7 years and 31.4 ± 13.7. Moreover, 67.1% of them had IES ⩾26. Psychological impact seemed to be more severe in women in second trimester of pregnancy (the highest IES) (p = .016). There was a significant association between trimesters of pregnancy and some indicators of negative health impacts (including increased stress from work, increased stress from home, feeling apprehensive and helpless during the early stages of the COVID-19 pandemic) (all p &lt; .05)._x000a__x000a_Conclusions:_x000a_Our results reported moderate-to-severe stressful impact among Chinese pregnant women. We recommend that appropriate measures should be taken to address the maternal mental health issues."/>
    <d v="2020-08-20T00:00:00"/>
    <d v="2020-08-21T00:00:00"/>
    <s v="https://journals.sagepub.com/doi/full/10.1177/0020764020952116"/>
    <s v="https://journals.sagepub.com/doi/full/10.1177/0020764020952116"/>
    <x v="13"/>
    <x v="6"/>
    <s v="Zhang Y, Ma ZF."/>
    <s v="Int J Soc Psychiatry"/>
    <n v="2020"/>
    <s v="Peer-reviewed"/>
    <s v="10.1177/0020764020952116"/>
    <s v="English"/>
    <s v="Yes"/>
    <s v=""/>
    <s v=""/>
    <s v=""/>
    <x v="2"/>
    <s v="560 pregnant women"/>
    <s v=""/>
    <s v=""/>
    <s v=""/>
    <s v=""/>
    <s v=""/>
    <s v=""/>
    <s v=""/>
    <s v=""/>
    <s v=""/>
    <s v=""/>
    <s v=""/>
    <s v=""/>
    <s v=""/>
    <s v=""/>
    <s v=""/>
    <s v=""/>
    <s v="Mental health"/>
    <s v="Current week "/>
  </r>
  <r>
    <s v="Practical recommendations in the obstetrical patient with a COVID-19 infection"/>
    <s v="COVID-19 infection also affects obstetric patients. Regular obstetric care has continued despite the pandemic. Case series of obstetric patients have been published. Neuroaxial techniques appear to be safe and it is important to obtain the highest possible rate of success of the blocks before a cesarean section. For this reason, it is recommended that the blocks be carried out by senior anesthesiologists. The protection and safety of professionals is a key point and in case of general anesthesia, so it is also recommended to call to the most expert anesthesiologist. Seriously ill patients should be recognized quickly and early, in order to provide them with the appropriate treatment as soon as possible. Susceptibility to thrombosis makes prophylactic anticoagulation a priority."/>
    <d v="2020-07-10T00:00:00"/>
    <d v="2020-08-21T00:00:00"/>
    <s v="https://www.sciencedirect.com/science/article/pii/S0034935620301754"/>
    <s v="https://www.sciencedirect.com/science/article/pii/S0034935620301754"/>
    <x v="0"/>
    <x v="0"/>
    <s v="Guasch E, Brogly N, Manrique S."/>
    <s v="Rev Esp Anestesiol Reanim"/>
    <n v="2020"/>
    <s v="Peer-reviewed"/>
    <s v="10.1016/j.redar.2020.06.009"/>
    <s v="Spanish"/>
    <s v="Yes"/>
    <s v=""/>
    <s v=""/>
    <s v=""/>
    <x v="0"/>
    <s v="Not applicable "/>
    <s v=""/>
    <s v=""/>
    <s v=""/>
    <s v=""/>
    <s v=""/>
    <s v=""/>
    <s v=""/>
    <s v=""/>
    <s v=""/>
    <s v=""/>
    <s v=""/>
    <s v=""/>
    <s v=""/>
    <s v=""/>
    <s v=""/>
    <s v=""/>
    <m/>
    <s v="Current week "/>
  </r>
  <r>
    <s v="Consolidation of obstetric services in a public health emergency"/>
    <s v="Though much of routine healthcare pauses in a public health emergency, childbirth continues uninterrupted. Crises like COVID-19 put incredible strains on healthcare systems and require strategic planning, flexible adaptability, clear communication, and judicious resource allocation. Experiences from obstetric units affected by COVID-19 highlight the importance of developing new teams and workflows to ensure patient and healthcare worker safety. Additionally, adapting a strategy that combines units and staff from different areas and hospitals can allow for synergistic opportunities to provision care appropriately to manage a structure and workforce at maximum capacity."/>
    <d v="2020-07-22T00:00:00"/>
    <d v="2020-08-21T00:00:00"/>
    <s v="https://www.sciencedirect.com/science/article/pii/S0146000520300641"/>
    <s v="https://www.sciencedirect.com/science/article/pii/S0146000520300641"/>
    <x v="1"/>
    <x v="0"/>
    <s v="Campbell KH, Pettker CM, Goffman D."/>
    <s v="Semin Perinatol"/>
    <n v="2020"/>
    <s v="Peer-reviewed"/>
    <s v="10.1016/j.semperi.2020.151281"/>
    <s v="English"/>
    <s v="Yes"/>
    <s v=""/>
    <s v=""/>
    <s v="Yes"/>
    <x v="1"/>
    <s v="Not applicable "/>
    <s v=""/>
    <s v=""/>
    <s v=""/>
    <s v=""/>
    <s v=""/>
    <s v=""/>
    <s v=""/>
    <s v=""/>
    <s v=""/>
    <s v=""/>
    <s v=""/>
    <s v=""/>
    <s v=""/>
    <s v=""/>
    <s v=""/>
    <s v=""/>
    <m/>
    <s v="Current week "/>
  </r>
  <r>
    <s v="COVID-19 and remdesivir in pediatric patients: the invisible part of the iceberg"/>
    <s v="None available"/>
    <d v="2020-08-19T00:00:00"/>
    <d v="2020-08-20T00:00:00"/>
    <s v="https://www.nature.com/articles/s41390-020-01109-7"/>
    <s v="https://www.nature.com/articles/s41390-020-01109-7"/>
    <x v="0"/>
    <x v="0"/>
    <s v="Yal√ßƒ±n N, Demirkan K."/>
    <s v="Pediatr Res"/>
    <n v="2020"/>
    <s v="Peer-reviewed"/>
    <s v="10.1038/s41390-020-01109-7"/>
    <s v="English"/>
    <s v="Yes"/>
    <s v="Yes"/>
    <s v=""/>
    <s v=""/>
    <x v="0"/>
    <s v="Not applicable "/>
    <s v=""/>
    <s v=""/>
    <s v=""/>
    <s v=""/>
    <s v=""/>
    <s v=""/>
    <s v=""/>
    <s v=""/>
    <s v=""/>
    <s v=""/>
    <s v=""/>
    <s v=""/>
    <s v=""/>
    <s v=""/>
    <s v=""/>
    <s v=""/>
    <m/>
    <s v="Current week "/>
  </r>
  <r>
    <s v="From Other Journals: A Review of Recent Articles in Pediatric Cardiology"/>
    <s v="In this review, we provide a brief description of recently published articles addressing topics relevant to pediatric cardiologists. Our aim is to provide a summary of the latest articles published recently in other journals in our field. The articles address (1) cardiac resynchronization in children with symptomatic ventricular dysfunction and dyssynchrony which seems to result in higher transplant-free survival, (2) outcomes of aortic leaflet reconstruction including Ozaki procedure to repair aortic valve disease in adolescents, (3) meta-analysis for risk factors of ventricular tachycardia and death after repaired tetralogy of Fallot which reiterates the known risk factors and showed that the severity of pulmonary regurgitation is not in itself associated with outcomes although the ventricular response to regurgitation (dilation and dysfunction) is, (4) preschool promotion of healthy life style did not associate with sustained effect when evaluated later in childhood although repeated intervention seems to have a dose-related effect to promote healthy life style, (5) the lack of beneficial effects of angiotensin-converting enzyme inhibitors in the interstage period, and (6) a new phenomenon of acute heart failure and multisystem inflammatory syndrome in children temporarily related to the COVID-19 pandemic."/>
    <d v="2020-08-19T00:00:00"/>
    <d v="2020-08-20T00:00:00"/>
    <s v="https://link.springer.com/article/10.1007/s00246-020-02438-4"/>
    <s v="https://link.springer.com/article/10.1007/s00246-020-02438-4"/>
    <x v="2"/>
    <x v="1"/>
    <s v="Alsaied T."/>
    <s v="Pediatr Cardiol"/>
    <n v="2020"/>
    <s v="Peer-reviewed"/>
    <s v="10.1007/s00246-020-02438-4"/>
    <s v="English"/>
    <s v=""/>
    <s v="Yes"/>
    <s v=""/>
    <s v=""/>
    <x v="0"/>
    <s v="Not applicable "/>
    <s v=""/>
    <s v=""/>
    <s v=""/>
    <s v=""/>
    <s v=""/>
    <s v=""/>
    <s v=""/>
    <s v=""/>
    <s v=""/>
    <s v=""/>
    <s v=""/>
    <s v=""/>
    <s v=""/>
    <s v=""/>
    <s v=""/>
    <s v=""/>
    <m/>
    <s v="Current week "/>
  </r>
  <r>
    <s v="Editorial Comment on &quot;Imaging Findings in Multisystem Inflammatory Syndrome in Children (MIS-C) Associated with COVID-19&quot;"/>
    <s v="None available"/>
    <d v="2020-08-19T00:00:00"/>
    <d v="2020-08-20T00:00:00"/>
    <s v="https://www.ajronline.org/doi/10.2214/AJR.20.24423?mobileUi=0"/>
    <s v="https://www.ajronline.org/doi/10.2214/AJR.20.24423?mobileUi=0"/>
    <x v="0"/>
    <x v="0"/>
    <s v="Flors Blasco L."/>
    <s v="AJR Am J Roentgenol"/>
    <n v="2020"/>
    <s v="Peer-reviewed"/>
    <s v="10.2214/AJR.20.24423"/>
    <s v="English"/>
    <s v=""/>
    <s v="Yes"/>
    <s v=""/>
    <s v=""/>
    <x v="0"/>
    <s v="Not applicable "/>
    <s v=""/>
    <s v=""/>
    <s v=""/>
    <s v=""/>
    <s v=""/>
    <s v=""/>
    <s v=""/>
    <s v=""/>
    <s v=""/>
    <s v=""/>
    <s v=""/>
    <s v=""/>
    <s v=""/>
    <s v=""/>
    <s v=""/>
    <s v=""/>
    <m/>
    <s v="Current week "/>
  </r>
  <r>
    <s v="Editorial: How in the world are we handling COVID-19?"/>
    <s v="None available"/>
    <d v="2020-08-18T00:00:00"/>
    <d v="2020-08-20T00:00:00"/>
    <s v="https://acamh.onlinelibrary.wiley.com/doi/10.1111/camh.12417"/>
    <s v="https://acamh.onlinelibrary.wiley.com/doi/10.1111/camh.12417"/>
    <x v="2"/>
    <x v="0"/>
    <s v="Dubicka B, Carlson G."/>
    <s v="Child Adolesc Ment Health"/>
    <n v="2020"/>
    <s v="Peer-reviewed"/>
    <s v="10.1111/camh.12417"/>
    <s v="English"/>
    <s v=""/>
    <s v="Yes"/>
    <s v=""/>
    <s v="Yes"/>
    <x v="0"/>
    <s v="Not applicable "/>
    <s v=""/>
    <s v=""/>
    <s v=""/>
    <s v=""/>
    <s v=""/>
    <s v=""/>
    <s v=""/>
    <s v=""/>
    <s v=""/>
    <s v=""/>
    <s v=""/>
    <s v=""/>
    <s v=""/>
    <s v=""/>
    <s v=""/>
    <s v=""/>
    <s v="Mental health"/>
    <s v="Current week "/>
  </r>
  <r>
    <s v="Debate: Recognising and responding to the mental health needs of young people in the era of COVID-19"/>
    <s v="The COVID‐19 pandemic is a ‘perfect storm’ for the mental health of young people, because of exposure to known risk factors for psychopathology and lack of support from the infrastructures that are normally in place to ensure safety and provide support. However, it is yet unclear if this ‘perfect storm’ will flood the Child &amp; Adolescent Mental Health Services. The early, normative emotional responses observed may not lead to enduring psychopathology in most young people. Nevertheless, a minority of young people may show complex presentations, particularly in relation to bereavement. As epidemiology and clinical practice will reveal the actual needs of young people, the hope is that we will find the focus and determination to build new solutions to promote young people’s mental health."/>
    <d v="2020-08-18T00:00:00"/>
    <d v="2020-08-20T00:00:00"/>
    <s v="https://acamh.onlinelibrary.wiley.com/doi/full/10.1111/camh.12414"/>
    <s v="https://acamh.onlinelibrary.wiley.com/doi/full/10.1111/camh.12414"/>
    <x v="0"/>
    <x v="0"/>
    <s v="Danese A, Smith P."/>
    <s v="Child Adolesc Ment Health"/>
    <n v="2020"/>
    <s v="Peer-reviewed"/>
    <s v="10.1111/camh.12414"/>
    <s v="English"/>
    <s v=""/>
    <s v="Yes"/>
    <s v=""/>
    <s v=""/>
    <x v="0"/>
    <s v="Not applicable "/>
    <s v=""/>
    <s v=""/>
    <s v=""/>
    <s v=""/>
    <s v=""/>
    <s v=""/>
    <s v=""/>
    <s v=""/>
    <s v=""/>
    <s v=""/>
    <s v=""/>
    <s v=""/>
    <s v=""/>
    <s v=""/>
    <s v=""/>
    <s v=""/>
    <s v="Mental health"/>
    <s v="Current week "/>
  </r>
  <r>
    <s v="Re: clinical characteristics and radiological features of children infected with the 2019 novel coronavirus"/>
    <s v="None available"/>
    <d v="2020-07-30T00:00:00"/>
    <d v="2020-08-20T00:00:00"/>
    <s v="https://www.clinicalradiologyonline.net/article/S0009-9260(20)30299-3/fulltext"/>
    <s v="https://www.clinicalradiologyonline.net/article/S0009-9260(20)30299-3/fulltext"/>
    <x v="0"/>
    <x v="0"/>
    <s v="Low S, Oates A, Patel H, Mcguirk S, Johnson K."/>
    <s v="Clin Radiol"/>
    <n v="2020"/>
    <s v="Peer-reviewed"/>
    <s v="10.1016/j.crad.2020.07.015"/>
    <s v="English"/>
    <s v=""/>
    <s v="Yes"/>
    <s v=""/>
    <s v=""/>
    <x v="0"/>
    <s v="Not applicable "/>
    <s v=""/>
    <s v=""/>
    <s v=""/>
    <s v=""/>
    <s v=""/>
    <s v=""/>
    <s v=""/>
    <s v=""/>
    <s v=""/>
    <s v=""/>
    <s v=""/>
    <s v=""/>
    <s v=""/>
    <s v=""/>
    <s v=""/>
    <s v=""/>
    <m/>
    <s v="Current week "/>
  </r>
  <r>
    <s v="Considerations for Pregnant Dental and Health Care Workers amid COVID-19"/>
    <s v="Introduction:_x000a_Coronavirus disease 2019 (COVID-19) is a highly contagious disease that quickly reached pandemic levels. Over 5 million COVID-19 cases and approximately 330,000 deaths have been recorded worldwide. Transmission is primarily spread through direct, indirect (through contaminated objects or surfaces), or close contact with infected people via respiratory droplets, the mouth, and/or nose secretions. Health care professionals (HCPs), including dental HCPs, are recognized to be at considerably high risk for infection due to the close proximity to patients and aerosol-generating procedures. During pregnancy, HCPs may be at even higher risk since pregnancy substantially increases the susceptibility to infectious diseases._x000a__x000a_Objectives:_x000a_Here, we present the posed risks and potential effects of COVID-19 on maternal and fetal health. Current prevention and management strategies for COVID-19 on pregnant dental and HCPs are also discussed._x000a__x000a_Results:_x000a_Significant progress is being made in understanding the pathogenesis and clinical consequences of COVID-19. Pregnant women are affected more adversely with viral illnesses, although evidence of vertical transmission of COVID-19 is controversial. Based on the presence of atypical symptoms, the significant numbers of asymptomatic individuals who are COVID-19 positive, and the high susceptibility to viral diseases observed in pregnant women, recommendations have been put forth to limit the exposure of COVID-19–positive or even suspected cases to pregnant HCPs, and these are likely to evolve as new information becomes available._x000a__x000a_Conclusion:_x000a_Pregnant HCPs require extra caution: not only are they considered a high-risk population, but their work at the frontline in a pandemic may expose them to additional risks. Complete awareness of the effects of COVID-19 on maternal and fetal/infant health, as well as prevention and management guidelines for pregnant HCPs, will allow for a safer work environment. Health care institutional policies aimed at protecting pregnant HCPs should consider avoiding their assignment as first responders, especially if equally trained staff are available._x000a__x000a_Knowledge Transfer Statement:_x000a_Dental and health care professionals can use the information in this review to improve their awareness of COVID-19 risks, signs, and symptoms and the associated effects on the health of pregnant health care professionals and their unborn/newborn children."/>
    <d v="2020-08-18T00:00:00"/>
    <d v="2020-08-19T00:00:00"/>
    <s v="https://journals.sagepub.com/doi/full/10.1177/2380084420952747"/>
    <s v="https://journals.sagepub.com/doi/full/10.1177/2380084420952747"/>
    <x v="0"/>
    <x v="1"/>
    <s v="Mann A, Dahiya A, Souza LC, Letra A."/>
    <s v="JDR Clin Trans Res"/>
    <n v="2020"/>
    <s v="Peer-reviewed"/>
    <s v="10.1177/2380084420952747"/>
    <s v="English"/>
    <s v="Yes"/>
    <s v=""/>
    <s v="Yes"/>
    <s v=""/>
    <x v="0"/>
    <s v="Not applicable "/>
    <s v=""/>
    <s v=""/>
    <s v=""/>
    <s v=""/>
    <s v=""/>
    <s v=""/>
    <s v=""/>
    <s v=""/>
    <s v=""/>
    <s v=""/>
    <s v=""/>
    <s v=""/>
    <s v=""/>
    <s v=""/>
    <s v=""/>
    <s v=""/>
    <s v="Breast milk/ Breast feeding "/>
    <s v="Current week "/>
  </r>
  <r>
    <s v="SARS-CoV-2 neutralizing antibody levels are correlated with severity of COVID-19 pneumonia"/>
    <s v="The emerging coronavirus disease 2019 (COVID-19) has become a serious global public health threat. With more and more recovered patients, it is urgently needed for evaluation of the neutralizing antibody (NAb) in these patients. In this study, we collected blood samples from 49 patients recently recovered from COVID-19. Serum NAbs were measured using a novel surrogate virus neutralization test (sVNT). Factors associated with NAb titers were analyzed using Ordinary Least Squares regression model. The median age of the study participants was 37 years (IQR, 30.0–54.5) and 55.1 % (27/49) of which were male. The median time to blood collection (for NAb analysis) from illness onset, viral clearance and discharge were 43.0 days (IQR, 36.0–50.0), 27.0 days (IQR, 20.5–37) and 17.0 days (IQR, 15.0–33.0), respectively. Patients had a median NAb titer of 1: 40 (IQR, 1:15–1:120). NAbs were not detected in two asymptomatic children who quickly cleared the virus. NAb titers were higher in patients with older age (p = 0.020), symptomatic infection (p = 0.044), more profound lung involvement (p＜0.001), abnormal C-reactive protein level (p＜0.01) and elevated lactate dehydrogenase (p = 0.019). Multivariable analysis revealed that severity of pneumonia and having comorbidity positively correlated with NAb titers in recovered patients (p = 0.02), while use of corticosteroids negatively impacted NAb titers (p = 0.01). Our study suggests that some COVID-19 patients may not have detectable NAb after recovery. SARS-CoV-2 NAb titers are positively correlated with severity of COVID-19 pneumonia."/>
    <d v="2020-08-13T00:00:00"/>
    <d v="2020-08-21T00:00:00"/>
    <s v="https://www.sciencedirect.com/science/article/pii/S0753332220308222"/>
    <s v="https://www.sciencedirect.com/science/article/pii/S0753332220308222"/>
    <x v="13"/>
    <x v="6"/>
    <s v="Chen W., Zhang J., Qin X., Wang W., Xu M., Wang L.-F., Xu C., Tang S., Liu P., Zhang L., Liu X., Zhang Y., Yi C., Hu Z., Yi Y."/>
    <s v="Biomedicine &amp; Pharmacotherapy"/>
    <n v="2020"/>
    <s v="Peer-reviewed"/>
    <s v="10.1016/j.biopha.2020.110629"/>
    <s v="English"/>
    <s v=""/>
    <s v="Yes"/>
    <s v=""/>
    <s v=""/>
    <x v="2"/>
    <s v="49 patients"/>
    <s v=""/>
    <s v=""/>
    <s v=""/>
    <s v=""/>
    <s v=""/>
    <s v=""/>
    <s v="Yes"/>
    <s v=""/>
    <s v="Yes"/>
    <s v="Yes"/>
    <s v=""/>
    <s v=""/>
    <s v=""/>
    <s v=""/>
    <s v=""/>
    <s v=""/>
    <m/>
    <s v="Current week "/>
  </r>
  <r>
    <s v="COVID-19 and self-care strategies for women with gestational diabetes mellitus"/>
    <s v="Background and aim_x000a_The outbreak of the emerging coronavirus disease 2019 (COVID-19) is a global public health emergency. According to the findings, women with gestational diabetes mellitus (GDM) are at increased risk of this virus. Due to the need for quarantine and social distancing in the current disease situation and need to receive repeated medical care in GDM patients, this review study aimed to evaluate the self-care strategies for women with GDM during COVID-19 pandemic._x000a__x000a_Methods_x000a_25 related articles from 2011 to 2020 and 3 guidelines were reviewed with the keywords of gestational diabetes mellitus, diabetes, pregnancy and COVID-19 in combination with self-care and self-management in PubMed, Google Scholar, Scopus, Science Direct, Elsevier, Springer, Wiley Online Library and SID._x000a__x000a_Results_x000a_According to the results of the studies, face-to-face visits should be limited and instead, telemedicine services recommended. Self-care throughout telemedicine services were improved maternal and neonatal outcomes in women with GDM._x000a__x000a_Conclusion_x000a_Although self-care program through telemedicine services is beneficial for women with GDM, performing clinical trials are recommended to assess maternal and neonatal outcomes in this condition."/>
    <d v="2020-08-08T00:00:00"/>
    <d v="2020-08-20T00:00:00"/>
    <s v="https://www.sciencedirect.com/science/article/pii/S1871402120303076"/>
    <s v="https://www.sciencedirect.com/science/article/pii/S1871402120303076"/>
    <x v="2"/>
    <x v="1"/>
    <s v="Moradi F., Ghadiri-Anari A., Enjezab B."/>
    <s v="Diabetes &amp; Metabolic Syndrome: Clinical Research &amp; Reviews"/>
    <n v="2020"/>
    <s v="Peer-reviewed"/>
    <s v="10.1016/j.dsx.2020.08.004"/>
    <s v="English"/>
    <s v="Yes"/>
    <s v=""/>
    <s v=""/>
    <s v="Yes"/>
    <x v="0"/>
    <s v="Not applicable "/>
    <s v=""/>
    <s v=""/>
    <s v=""/>
    <s v=""/>
    <s v=""/>
    <s v=""/>
    <s v=""/>
    <s v=""/>
    <s v=""/>
    <s v=""/>
    <s v=""/>
    <s v=""/>
    <s v=""/>
    <s v=""/>
    <s v=""/>
    <s v=""/>
    <m/>
    <s v="Current week "/>
  </r>
  <r>
    <s v="COVID-19 Emergency and mental health: Intensive and coordinated step-up interventions"/>
    <s v="The coronavirus outbreak has shocked health systems worldwide. It is a serious situation that will pervade the entire population in their bodies and minds. Long-term implications on mental health will persist even when the outbreak will have worn off. Children, adolescents and parents are more susceptible to the impact of quarantine and isolation conditions as well as exposure to traumatic events. There is an urgent need to manage the mental health emergency in a way that is proportionate and coherent with the new and unexpected crisis condition. To respond to this mental health crisis, it will be necessary to develop and test emergency intervention strategies in public health, based on intensive and coordinated step-up interventions, aimed at the whole population, whilst paying greater attention to risk groups and specific mental health needs."/>
    <d v="2020-04-01T00:00:00"/>
    <d v="2020-08-24T00:00:00"/>
    <s v="https://www.medicoebambino.com/index.php?id=2004_237.pdf_c"/>
    <s v="https://www.medicoebambino.com/index.php?id=2004_237.pdf_c"/>
    <x v="0"/>
    <x v="1"/>
    <s v="Abbracciavento G., Cognigni M., Riccio G., Carrozzi M."/>
    <s v="Medico e Bambino"/>
    <n v="2020"/>
    <s v="Peer-reviewed"/>
    <s v="None available "/>
    <s v="Italian"/>
    <s v=""/>
    <s v="Yes"/>
    <s v=""/>
    <s v=""/>
    <x v="0"/>
    <s v="Not applicable "/>
    <s v=""/>
    <s v=""/>
    <s v=""/>
    <s v=""/>
    <s v=""/>
    <s v=""/>
    <s v=""/>
    <s v=""/>
    <s v=""/>
    <s v=""/>
    <s v=""/>
    <s v=""/>
    <s v=""/>
    <s v=""/>
    <s v=""/>
    <s v=""/>
    <s v="Mental health"/>
    <s v="Current week "/>
  </r>
  <r>
    <s v="Determination of risk factors for predicting the onset of symptoms in asymptomatic covid-19 infected patients"/>
    <s v="Background: The number of asymptomatic infected patients with coronavirus disease 2019 (COVID-2019) is rampaging around the world but limited information aimed on risk factors of asymptomatic infections. The purpose of this study is to investigate the risk factors of symptoms onset and clinical features in asymptomatic COVID-19 infected patients._x000a__x000a_Methods: A retrospective study was performed in 70 asymptomatic COVID-2019 infected patients confirmed by nucleic acid tests in Hunan province, China between 28 January 2020 and 18 February, 2020. The epidemiological, clinical features and laboratory data were reviewed and analyzed. Presence or absence at the onset of symptoms was taken as the outcome. A Cox regression model was performed to evaluate the potential predictors of the onset of symptoms._x000a__x000a_Results: The study included 36 males and 34 females with a mean age of 33.24±20.40 years (range, 0.5-84 years). There were 22 asymptomatic carriers developed symptoms during hospitalization isolated observation, and diagnosed as confirmed cases, while 48 cases remained asymptomatic throughout the course of disease. Of 70 asymptomatic patients, 14 (14/70, 20%) had underlying diseases, 3 (3/70, 4.3%) had drinking history, and 11 (11/70, 15.7%) had smoking history. 22 patients developed symptoms onset of fever (4/22, 18.2%), cough (13/22, 59.1%), chest discomfort (2/22, 9.1%), fatigue (1/22, 4.5%), pharyngalgia (1/22, 4.5%) during hospitalization; only one (1/22, 4.5%) patient developed signs of both cough and pharyngalgia. Abnormalities on chest CT were detected among 35 of the 69 patients (50.7%) after admission, except for one pregnant woman had not been examined. 4 (4/70, 5.7%) and 8 (8/70, 11.4%) cases showed leucopenia and lymphopenia. With the effective antiviral treatment, all the 70 asymptomatic infections had been discharged, none cases developed severe pneumonia, admission to intensive care unit, or died. The mean time from nucleic acid positive to negative was 13.2±6.84 days. Cox regression analysis showed that smoking history (P=0.028, hazard ratio=4.49, 95% CI 1.18-17.08) and existence of pulmonary disease (P=0.038, hazard ratio=7.09, 95% CI 1.12-44.90) were risk factors of the onset of symptoms in asymptomatic carries._x000a__x000a_Conclusion: The initially asymptomatic patients can develop mild symptoms and have a good prognosis. History of smoking and pulmonary disease was prone to illness onset in asymptomatic patients, and it is necessary to be highly vigilant to those patients._x000a__x000a_Keywords: COVID-19, asymptomatic infected patients, symptoms onset, risk factors, predictive value"/>
    <d v="2020-08-06T00:00:00"/>
    <d v="2020-08-18T00:00:00"/>
    <s v="https://www.medsci.org/v17p2187.htm"/>
    <s v="https://www.medsci.org/v17p2187.htm"/>
    <x v="13"/>
    <x v="4"/>
    <s v="Tao P.-Y., Leng L., Liu K., Zhou R.-H., Hu Y.-C., Wu S.-J., Xiao Y.-D., Liu J."/>
    <s v="Int J Med Sci "/>
    <n v="2020"/>
    <s v="Peer-reviewed"/>
    <s v="10.7150/ijms.47576"/>
    <s v="English"/>
    <s v="Yes"/>
    <s v="Yes"/>
    <s v=""/>
    <s v=""/>
    <x v="2"/>
    <s v="70 patients with COVID-19 infection (age range: 0.5 years to 84 years)"/>
    <s v="Yes"/>
    <s v=""/>
    <s v="Yes"/>
    <s v=""/>
    <s v="Yes"/>
    <s v="Yes"/>
    <s v="Yes"/>
    <s v=""/>
    <s v="Yes"/>
    <s v="Yes"/>
    <s v=""/>
    <s v=""/>
    <s v=""/>
    <s v=""/>
    <s v=""/>
    <s v=""/>
    <m/>
    <s v="Current week "/>
  </r>
  <r>
    <s v="Clinico-radiological features and outcomes in pregnant women with COVID-19 pneumonia compared with age-matched non-pregnant women"/>
    <s v="Purpose: To investigate the clinico-radiological findings and outcomes in pregnant women with COVID-19 pneumonia compared to age-matched non-pregnant women._x000a_Methods: A retrospective case-controlled study was conducted to review clinical and CT data of 21 pregnant and 19 age-matched non-pregnant women with COVID-19 pneumonia. Four stages of CT images were analyzed and compared based on the time interval from symptom onset: stage 1 (0– 6 days), stage 2 (7– 9 days), stage 3 (10– 16 days), and stage 4 (&gt; 16 days). The initial and follow-up data were analyzed and compared._x000a_Results: Compared with age-matched non-pregnant women, initial absence of fever (13/21, 62%) and normal lymphocyte count (11/21, 52%) were more frequent in pregnant group. The predominant patterns of lung lesions were pure ground-glass opacity (GGO), GGO with consolidation or reticulation, and pure consolidation in both groups. Pure consolidation on chest CT was more common at presentation in pregnant cases. Pregnant women progressed with a higher consolidation frequency compared with non-pregnant group in stage 2 (95% vs 82%). Improvement was identified in stages 3 and 4 for both groups, but consolidation was still more frequent for pregnant women in stage 4. Most patients (38/40, 95%) were grouped as mild or common type. The length of hospitalization between the two groups was similar._x000a_Conclusion: Pregnant women with COVID-19 pneumonia did not present typical clinical features, while developing a relatively more severe disease at imaging with a slower recovery course and experiencing similar outcomes compared with the non-pregnant women._x000a__x000a_Keywords: COVID-19, pregnancy, computed tomography, outcome"/>
    <d v="2020-08-13T00:00:00"/>
    <d v="2020-08-20T00:00:00"/>
    <s v="https://www.dovepress.com/clinico-radiological-features-and-outcomes-in-pregnant-women-with-covi-peer-reviewed-fulltext-article-IDR"/>
    <s v="https://www.dovepress.com/clinico-radiological-features-and-outcomes-in-pregnant-women-with-covi-peer-reviewed-fulltext-article-IDR"/>
    <x v="13"/>
    <x v="2"/>
    <s v="Liu F., Liu H., Hou L., Li J., Zheng H., Chi R., Lan W., Wang D."/>
    <s v="Dovepress"/>
    <n v="2020"/>
    <s v="Peer-reviewed"/>
    <s v="10.2147/IDR.S264541"/>
    <s v="English"/>
    <s v="Yes"/>
    <s v=""/>
    <s v=""/>
    <s v=""/>
    <x v="2"/>
    <s v="21 pregnant women and 19 non-pregnant women with COVID-19 infection"/>
    <s v="Yes"/>
    <s v=""/>
    <s v=""/>
    <s v=""/>
    <s v=""/>
    <s v=""/>
    <s v=""/>
    <s v=""/>
    <s v=""/>
    <s v=""/>
    <s v=""/>
    <s v=""/>
    <s v=""/>
    <s v=""/>
    <s v=""/>
    <s v=""/>
    <m/>
    <s v="Current week "/>
  </r>
  <r>
    <s v="Neurologic compromise in pediatric covid-19 infection"/>
    <s v="Coronavirus disease has extended its involvement beyond the respiratory system, with increasing reports of involving different systems, such as Nervous System. The neuroinvasive potential of this pathogen would be explained by its neurotropism given the presence of ACE2 receptors in the brain and spinal cord, in addition to the important systemic inflammatory involvement. The neurological involvement due to infection is divided between the central nervous system, highlighting non-specific and mild symptoms such as dizziness and headache, as well as severe symptoms with encephalitis and cerebrovascular pathology, and the peripheral nervous system, which mainly pre-sents anosmia, ageusia, and myositis. Clinical symptomatology in pediatric patients seems to be less than in adults, but there is a growing report in the literature regarding these findings. There-fore, it is very important to have an adequate registry and anamnesis that allow early identification of neurological involvement."/>
    <d v="2020-08-24T00:00:00"/>
    <d v="2020-08-24T00:00:00"/>
    <s v="http://www.revistachilenadepediatria.cl/index.php/rchped/article/download/2526/2629"/>
    <s v="http://www.revistachilenadepediatria.cl/index.php/rchped/article/download/2526/2629"/>
    <x v="0"/>
    <x v="1"/>
    <s v="Vicente Quiroz S., Claudia Amarales O."/>
    <s v="Rev Chil Pediatr"/>
    <n v="2020"/>
    <s v="Peer-reviewed"/>
    <s v="10.32641/rchped.vi91i4.2526"/>
    <s v="Spanish"/>
    <s v=""/>
    <s v="Yes"/>
    <s v=""/>
    <s v=""/>
    <x v="0"/>
    <s v="Not applicable "/>
    <s v=""/>
    <s v=""/>
    <s v=""/>
    <s v=""/>
    <s v=""/>
    <s v=""/>
    <s v=""/>
    <s v=""/>
    <s v=""/>
    <s v=""/>
    <s v=""/>
    <s v=""/>
    <s v=""/>
    <s v=""/>
    <s v=""/>
    <s v=""/>
    <m/>
    <s v="Current week "/>
  </r>
  <r>
    <s v="Successful non-directed living liver donor transplant for an infant with biliary atresia during the COVID-19 pandemic"/>
    <s v="Amidst the coronavirus (COVID‐19) pandemic, the American Society for Transplant Surgeons has recommended that only urgent liver transplant with deceased donors should occur. However, young pediatric candidates rely on living donors for lifesaving transplant. We present a case of non‐directed left lateral lobe living liver donor transplant for a 7‐month‐old child with biliary atresia experiencing repeated life‐threatening episodes of sepsis and cholangitis from infected bile lakes. Using careful preoperative planning among the entire multidisciplinary team, paying meticulous attention to infection control pre‐ and post‐operatively, and taking advantage of robust telehealth technology both in and out of the hospital, a successful transplant was achieved. Amidst the COVID pandemic, non‐directed liver transplantation can be safely achieved for pediatric recipients."/>
    <d v="2020-07-24T00:00:00"/>
    <d v="2020-08-19T00:00:00"/>
    <s v="https://onlinelibrary.wiley.com/doi/full/10.1111/petr.13816"/>
    <s v="https://onlinelibrary.wiley.com/doi/full/10.1111/petr.13816"/>
    <x v="1"/>
    <x v="4"/>
    <s v="Feldman A.G., Adams M.A., Wachs M.E., Abzug M.J., Pratscher L., Jackson W.E., Pomfret E.A., Sundaram S.S."/>
    <s v="Pediatric Transplantation"/>
    <n v="2020"/>
    <s v="Peer-reviewed"/>
    <s v="10.1111/petr.13816"/>
    <s v="English"/>
    <s v=""/>
    <s v="Yes"/>
    <s v=""/>
    <s v="Yes"/>
    <x v="1"/>
    <s v="1 7 month old infant"/>
    <s v=""/>
    <s v=""/>
    <s v=""/>
    <s v=""/>
    <s v=""/>
    <s v="Yes"/>
    <s v=""/>
    <s v=""/>
    <s v=""/>
    <s v=""/>
    <s v=""/>
    <s v=""/>
    <s v=""/>
    <s v="Yes"/>
    <s v=""/>
    <s v=""/>
    <m/>
    <s v="Current week "/>
  </r>
  <r>
    <s v="The “New” Problem of Humanity: New Coronavirus (2019-nCoV / COVID-19) Disease"/>
    <s v="At the end of December 2019, a new respiratory virus infection was identified in Wuhan city, China, in the province of Hubei, after patients with acute severe respiratory infections showed clustering. The cases were thought that they could be related to exposure in the Huanan Seafood Market where wholesale fish and live animals are sold in this city. In January 2019, the causative agent was named 2019-nCoV (2019 novel coronavirus), severe acute respiratory syndrome coronavirus 2 (SARS-CoV-2) and 2019 coronavirus disease (COVID-19) by the World Health Organization (WHO). _x000a_Coronaviruses are enveloped and single-stranded RNA viruses of the Coronaviridae family and are known as “crown viruses” due to their crown-like protrusions on their outer surfaces. They can infect various species. In addition to mild upper respiratory diseases, it is the causative agent of serious acute respiratory syndrome (SARS) and Middle East respiratory syndrome (MERS). 2019-nCoV shows 79% similarity to SARS-CoV and means that bats such as SARS-CoV may have been the original host of this virus. The route of transmission is by respiratory droplets and direct contact. In order to prevent the spread of infection, early diagnosis, proper isolation and personal protective measures are especially important in the hospital environment. The agent uses angiotensin converting enzyme 2 (ACE2) receptor to enter the cell. The incubation period is usually 3-7 days and can extend up to 14 days. While it is more severe in upper-middle aged people, those with advanced age and additional comorbidities pose risk factors for severe disease. Adult patients have high fever, weakness and dry cough, and some have headaches and muscle pain. As the disease period progresses, shortness of breath acute respiratory distress syndrome, septic shock, metabolic acidosis, clotting disorders, and multiple organ failure may occur. In particular, children can pose an unnoticed threat in spreading the outbreak. Children are less likely than adults to have the infection as an obvious clinical status. The clinical features of the disease are milder and death has not been reported under 10 years of age. Blood count and C-reactive protein values can usually be found normal or slightly increased. In the radiological evaluation of the lung, ground glass appearance and bronchial shadows may be evident. A nucleic acid test is performed from the nose or throat swab to determine the exact cause of the disease. _x000a_Adequate calorie and fluid intake and the need for oxygen should be ensured in the treatment. An effective anti-virus treatment is not yet available. However, in severe cases, interferon-α nebulization and efficacy have not been proven, lopinavir / ritonavir and chloroquine are recommended. In certain cases, corticosteroids can be used. The virus can be inactivated with disinfectants containing ethanol and chlorine. People with close contacts and suspicious exposure should be advised of 14 days of observation and isolation, starting from the last contact day with the patient infected with 2019-nCoV. Vaccine development studies for 2019-nCoV are ongoing. _x000a__x000a_Keywords: 2019-nCoV, SARS-CoV-2, COVID-19, severe acute respiratory syndrome"/>
    <d v="2020-03-26T00:00:00"/>
    <d v="2020-08-20T00:00:00"/>
    <s v="https://www.bakirkoytip.org/jvi.aspx?pdir=bakirkoytip&amp;plng=eng&amp;un=BMJ-22931&amp;look4="/>
    <s v="https://www.bakirkoytip.org/jvi.aspx?pdir=bakirkoytip&amp;plng=eng&amp;un=BMJ-22931&amp;look4="/>
    <x v="0"/>
    <x v="1"/>
    <s v="Hatipoğlu N."/>
    <s v="Med J Bakirkoy"/>
    <n v="2020"/>
    <s v="Peer-reviewed"/>
    <s v="10.5222/BMJ.2020.22931"/>
    <s v="English"/>
    <s v="Yes"/>
    <s v="Yes"/>
    <s v="Yes"/>
    <s v=""/>
    <x v="0"/>
    <s v="Not applicable "/>
    <s v=""/>
    <s v=""/>
    <s v=""/>
    <s v=""/>
    <s v=""/>
    <s v=""/>
    <s v=""/>
    <s v=""/>
    <s v=""/>
    <s v=""/>
    <s v=""/>
    <s v=""/>
    <s v=""/>
    <s v=""/>
    <s v=""/>
    <s v=""/>
    <m/>
    <s v="Current week "/>
  </r>
  <r>
    <s v="Appropriate care for neonates born to mothers with COVID‐19 disease"/>
    <s v="The global COVID‐19 pandemic has been associated with high rates of severe acute respiratory syndrome coronavirus 2 (SARS‐CoV‐2) transmission, morbidity and mortality in the general population. Evidence‐based guidance on caring for babies born to mothers with COVID‐19 is needed. There is currently insufficient evidence to suggest vertical transmission between mothers and their newborn infants. However, transmission can happen after birth from mothers or other carers. Based on the currently available data, prolonged skin‐to‐skin contact and early and exclusive breastfeeding remain the best strategies to reduce the risks of morbidity and mortality for both the mother with COVID‐19 and her baby."/>
    <d v="2020-06-16T00:00:00"/>
    <s v="Unclear"/>
    <s v="https://onlinelibrary.wiley.com/doi/full/10.1111/apa.15413"/>
    <s v="https://onlinelibrary.wiley.com/doi/full/10.1111/apa.15413"/>
    <x v="0"/>
    <x v="1"/>
    <s v="Tran, Hoang Thi; Nguyen, Phuong Thi Kim; Huynh, Le Thi; Le, Chau Hoang Minh; Giang, Hoang Thi Nam; Nguyen, Phuong Thi Thu; Murray, John; "/>
    <s v="Acta Paediatrica"/>
    <n v="2020"/>
    <s v="Peer-reviewed"/>
    <s v="10.1111/apa.15413"/>
    <s v="English"/>
    <s v="Yes"/>
    <s v=""/>
    <s v="Yes"/>
    <s v=""/>
    <x v="0"/>
    <s v="Not applicable "/>
    <s v=""/>
    <s v=""/>
    <s v=""/>
    <s v=""/>
    <s v=""/>
    <s v=""/>
    <s v=""/>
    <s v=""/>
    <s v=""/>
    <s v=""/>
    <s v=""/>
    <s v=""/>
    <s v=""/>
    <s v=""/>
    <s v=""/>
    <s v=""/>
    <s v="Breast milk/ Breast feeding "/>
    <s v="Extended searches "/>
  </r>
  <r>
    <s v="Challenges and solutions for maternity and gynecology services during the COVID‐19 crisis in Jordan"/>
    <s v="Objective_x000a_To describe regional experiences and measures implemented to safely maintain obstetrics and gynecology services during the COVID‐19 pandemic at King Abdullah University Hospital in Jordan._x000a__x000a_Methods_x000a_All policies and measures were implemented in keeping with World Health Organization and other international recommendations and guidelines._x000a__x000a_Results_x000a_With concerted effort and a multidisciplinary approach, most maternity and gynecology services were provided and all other training and educating responsibilities were maintained._x000a__x000a_Conclusion_x000a_COVID‐19 caused an unprecedented global healthcare crisis. Our institution addressed the challenges and implemented several measures at different levels to maintain services and facilitate the training and teaching of trainees and medical students."/>
    <d v="2020-05-29T00:00:00"/>
    <s v="Unclear"/>
    <s v="https://obgyn.onlinelibrary.wiley.com/doi/abs/10.1002/ijgo.13240"/>
    <s v="https://obgyn.onlinelibrary.wiley.com/doi/abs/10.1002/ijgo.13240"/>
    <x v="22"/>
    <x v="4"/>
    <s v="Alsharaydeh, Ibrahim; Rawashdeh, Hasan; Saadeh, Noura; Obeidat, Basil; Obeidat, Nail; "/>
    <s v="International Journal of Gynechology &amp; Obstetrics"/>
    <n v="2020"/>
    <s v="Peer-reviewed"/>
    <s v="10.1002/ijgo.13240"/>
    <s v="English"/>
    <s v="Yes"/>
    <s v=""/>
    <s v=""/>
    <s v="Yes"/>
    <x v="2"/>
    <s v="4 pregnant women"/>
    <s v="Yes"/>
    <s v=""/>
    <s v=""/>
    <s v="Yes"/>
    <s v=""/>
    <s v=""/>
    <s v=""/>
    <s v=""/>
    <s v=""/>
    <s v=""/>
    <s v=""/>
    <s v=""/>
    <s v="Yes"/>
    <s v=""/>
    <s v=""/>
    <s v=""/>
    <m/>
    <s v="Extended searches "/>
  </r>
  <r>
    <s v="Coronavirus (COVID-19) and Pregnancy: What Maternal-Fetal Medicine Subspecialists Need to Know"/>
    <s v="None available"/>
    <s v="Unclear"/>
    <s v="Unclear"/>
    <s v="https://sa1s3.patientpop.com/assets/docs/156697.pdf"/>
    <s v="https://sa1s3.patientpop.com/assets/docs/156697.pdf"/>
    <x v="0"/>
    <x v="1"/>
    <s v="The Society for Maternal-Fetal Medicine; Dotters-Katz, Sarah; Hughes, Brenna L;"/>
    <s v="Society for Maternal-fetal Medicine"/>
    <n v="2020"/>
    <s v="Grey Literature"/>
    <s v="None available "/>
    <s v="English"/>
    <s v="Yes"/>
    <s v=""/>
    <s v="Yes"/>
    <s v=""/>
    <x v="0"/>
    <s v="Not applicable "/>
    <s v=""/>
    <s v=""/>
    <s v=""/>
    <s v=""/>
    <s v=""/>
    <s v=""/>
    <s v=""/>
    <s v=""/>
    <s v=""/>
    <s v=""/>
    <s v=""/>
    <s v=""/>
    <s v=""/>
    <s v=""/>
    <s v=""/>
    <s v=""/>
    <s v="Breast milk/ Breast feeding "/>
    <s v="Extended searches "/>
  </r>
  <r>
    <s v="COVID 19: RISK AND MANAGEMENT OF INFECTION IN PREGNANCY AND NEWBORN"/>
    <s v="COVID-19 is an infectious disease which has led to a dramatic rise in infected cases from its initial appearance in Wuhan, China in December 2019. A growing proportion of the women are now diagnosed with this virus during their pregnancy that may put them in danger in terms of adverse maternal and newborn outcomes. The emerging infection can affect pregnant women and the fetus in a significant way. Pregnant women diagnosed with COVID 19 reported symptoms such as: fatigue, fever, cough, and additional symptoms, including myalgia, and sore throat. The infected pregnant women’s treatments are different from the general infected people. Such symptoms and treatments have been correctly informed by healthcare providers; thus, they may be able to effectively control infection during pregnancy, which minimize the adverse maternal and newborn consequences._x000a__x000a_Key words: COVID 19, Delivery, Newborn, Breast feeding"/>
    <s v="Unclear"/>
    <s v="Unclear"/>
    <s v="http://www.jcreview.com/?mno=114600"/>
    <s v="http://www.jcreview.com/?mno=114600"/>
    <x v="0"/>
    <x v="1"/>
    <s v="Thakur, Sumit; Varma, Ashish; Damke, Sachin; Meshram, Revat; Lakhkar, Bhavana; "/>
    <s v="Journal of Critical Reviews"/>
    <n v="2020"/>
    <s v="Peer-reviewed"/>
    <s v="10.31838/jcr.07.10.120"/>
    <s v="English"/>
    <s v="Yes"/>
    <s v=""/>
    <s v="Yes"/>
    <s v=""/>
    <x v="0"/>
    <s v="Not applicable "/>
    <s v=""/>
    <s v=""/>
    <s v=""/>
    <s v=""/>
    <s v=""/>
    <s v=""/>
    <s v=""/>
    <s v=""/>
    <s v=""/>
    <s v=""/>
    <s v=""/>
    <s v=""/>
    <s v=""/>
    <s v=""/>
    <s v=""/>
    <s v=""/>
    <s v="Breast milk/ Breast feeding "/>
    <s v="Extended searches "/>
  </r>
  <r>
    <s v="Covid‐19 and the digestive system"/>
    <s v="The novel coronavirus disease is currently causing a major pandemic. It is caused by the severe acute respiratory syndrome coronavirus 2 (SARS‐CoV‐2), a member of the Betacoronavirus genus that also includes the SARS‐CoV and Middle East respiratory syndrome coronavirus. While patients typically present with fever and a respiratory illness, some patients also report gastrointestinal symptoms such as diarrhea, vomiting, and abdominal pain. Studies have identified the SARS‐CoV‐2 RNA in stool specimens of infected patients, and its viral receptor angiotensin converting enzyme 2 was found to be highly expressed in gastrointestinal epithelial cells. These suggest that SARS‐CoV‐2 can actively infect and replicate in the gastrointestinal tract. This has important implications to the disease management, transmission, and infection control. In this article, we review the important gastrointestinal aspects of the disease."/>
    <d v="2020-03-25T00:00:00"/>
    <s v="Unclear"/>
    <s v="https://onlinelibrary.wiley.com/doi/full/10.1111/jgh.15047"/>
    <s v="https://onlinelibrary.wiley.com/doi/full/10.1111/jgh.15047"/>
    <x v="0"/>
    <x v="1"/>
    <s v="Wong, Sunny H; Lui, Rashid NS; Sung, Joseph JY; "/>
    <s v="Journal of Gastroenterology and Hepatology"/>
    <n v="2020"/>
    <s v="Peer-reviewed"/>
    <s v="10.1111/jgh.15047"/>
    <s v="English"/>
    <s v=""/>
    <s v="Yes"/>
    <s v=""/>
    <s v=""/>
    <x v="0"/>
    <s v="Not applicable "/>
    <s v=""/>
    <s v=""/>
    <s v=""/>
    <s v=""/>
    <s v=""/>
    <s v=""/>
    <s v=""/>
    <s v=""/>
    <s v=""/>
    <s v=""/>
    <s v=""/>
    <s v=""/>
    <s v=""/>
    <s v=""/>
    <s v=""/>
    <s v=""/>
    <m/>
    <s v="Extended searches "/>
  </r>
  <r>
    <s v="Covid-19 in Children: A Review of Manifestations and Treatment Options"/>
    <s v="The global spread of severe acute respiratory syndrome coronavirus 2 (SARS-CoV-2), the causative agent of coronavirus disease 2019 with more than a million cases and more than 50,000 deaths as of 4th April 2020 remains a source of concern to humans. The initial impression that children were less susceptible to the virus when compared with adults has changed in recent times; with an increasing number of paediatric data becoming more available. The paediatric data have shown a very low mortality rate among the children. The studies in children from China showed the predominance of respiratory and gastrointestinal symptoms, however, a few studies outside china reported the absence of gastrointestinal symptoms. Also, the guidelines on the use of specific antiviral and other therapeutic agents in children are limited to few drugs with the use of some of them on compassionate ground. Thus, we summarised the various clinical manifestations and treatment options of the Covid-19 in childhood since the current outbreak started. This may be of benefits to clinicians and policymakers. Finally, we also reviewed the various studies in term of their strength and weakness."/>
    <s v="Unclear"/>
    <s v="Unclear"/>
    <s v="https://www.researchgate.net/publication/341251104_Covid-19_in_Children_A_Review_of_Manifestations_and_Treatment_Options"/>
    <s v="https://www.researchgate.net/publication/341251104_Covid-19_in_Children_A_Review_of_Manifestations_and_Treatment_Options"/>
    <x v="0"/>
    <x v="1"/>
    <s v="Ibrahim, Olayinka R; Olasinde, Yetunde T; "/>
    <s v="Pre-print"/>
    <n v="0"/>
    <s v="Pre-print source"/>
    <s v="None available "/>
    <s v="English"/>
    <s v=""/>
    <s v="Yes"/>
    <s v=""/>
    <s v=""/>
    <x v="0"/>
    <s v="Not applicable "/>
    <s v=""/>
    <s v=""/>
    <s v=""/>
    <s v=""/>
    <s v=""/>
    <s v=""/>
    <s v=""/>
    <s v=""/>
    <s v=""/>
    <s v=""/>
    <s v=""/>
    <s v=""/>
    <s v=""/>
    <s v=""/>
    <s v=""/>
    <s v=""/>
    <m/>
    <s v="Extended searches "/>
  </r>
  <r>
    <s v="Direct and indirect effects of COVID-19 on perinatal outcomes in low-and middle-income countries"/>
    <s v="Similar to previous outbreaks, the coronavirus disease 2019 (COVID-19) pandemic will have both direct and indirect effects on perinatal outcomes, especially in low- and middle-income countries. Limited data on the direct impact of severe acute respiratory syndrome coronavirus 2 (SARS-CoV-2) infection during pregnancy shows women who are Black, obese and with co-morbidities are at higher risk of hospitalisation due to COVID-19. Younger age groups in Africa and South Asia have shown increased COVID-19 mortality. Indigenous pregnant women in Pacific Island countries are likely to be high risk for severe outcomes from COVID-19 due to high rates of diabetes and obesity. It is important to involve pregnant women in research, especially with regards to vaccine development and therapeutics."/>
    <d v="2020-07-16T00:00:00"/>
    <s v="Unclear"/>
    <s v="https://gatesopenresearch.org/articles/4-108"/>
    <s v="https://gatesopenresearch.org/articles/4-108"/>
    <x v="2"/>
    <x v="0"/>
    <s v="Ratu, Felisita Tupou; Ryan, Kathleen; Gidi, Netsanet Workneh; Vereti, Ilisapeci; Girma, Tsinuel; Oats, Jeremy; Bucens, Ingrid; Robinson, Alexandra; von Mollendorf, Claire; Russell, Fiona M; "/>
    <s v="Gates Open Research"/>
    <n v="2020"/>
    <s v="Peer-reviewed"/>
    <s v="None available "/>
    <s v="English"/>
    <s v="Yes"/>
    <s v=""/>
    <s v=""/>
    <s v="Yes"/>
    <x v="0"/>
    <s v="Not applicable "/>
    <s v=""/>
    <s v=""/>
    <s v=""/>
    <s v=""/>
    <s v=""/>
    <s v=""/>
    <s v=""/>
    <s v=""/>
    <s v=""/>
    <s v=""/>
    <s v=""/>
    <s v=""/>
    <s v=""/>
    <s v=""/>
    <s v=""/>
    <s v=""/>
    <m/>
    <s v="Extended searches "/>
  </r>
  <r>
    <s v="Epidemiology of COVID-19 Outbreak in Japan, January–March 2020"/>
    <s v="None available"/>
    <d v="2020-04-30T00:00:00"/>
    <s v="Unclear"/>
    <s v="https://www.jstage.jst.go.jp/article/yoken/advpub/0/advpub_JJID.2020.271/_pdf/-char/ja"/>
    <s v="https://www.jstage.jst.go.jp/article/yoken/advpub/0/advpub_JJID.2020.271/_pdf/-char/ja"/>
    <x v="10"/>
    <x v="4"/>
    <s v="Furuse, Yuki; Ko, Yura K; Saito, Mayuko; Shobugawa, Yugo; Jindai, Kazuaki; Saito, Tomoya; Nishiura, Hiroshi; Sunagawa, Tomimasa; Suzuki, Motoi; "/>
    <s v="Japanese Journal of Infectious Diseases"/>
    <n v="2020"/>
    <s v="Peer-reviewed"/>
    <s v="10.12688/gatesopenres.13156.1"/>
    <s v="English"/>
    <s v=""/>
    <s v="Yes"/>
    <s v=""/>
    <s v=""/>
    <x v="1"/>
    <s v="Population of Japan, 2,175 COVID-19 cases"/>
    <s v=""/>
    <s v=""/>
    <s v=""/>
    <s v=""/>
    <s v=""/>
    <s v=""/>
    <s v=""/>
    <s v="Yes"/>
    <s v=""/>
    <s v=""/>
    <s v=""/>
    <s v=""/>
    <s v=""/>
    <s v=""/>
    <s v=""/>
    <s v=""/>
    <m/>
    <s v="Extended searches "/>
  </r>
  <r>
    <s v="Estimation of protection for COVID-19 in children from epidemiological information and estimate effect of policy in Japan"/>
    <s v="Background: Incidence in children was much less than in adults during the COVID−19 outbreak. Sports and entertainment events were canceled (VEC) in Japan for two weeks during 26 February − 13 March. Most schools were closed (SC). Object: We construct a susceptible−infected −recovered model using three age classes and estimate the basic reproduction number (R0) and protection level among children simultaneously. Then we simulate SC and VEC effects. Method: We used data of patients with symptoms in Japan during 14 January to assess SC and VEC introduction. Effects of SC and VEC were incorporated into the model through change in the contact pattern or frequencies among age classes. Results: Results suggest R0 as 2.86 [95%CI of 2.73, 2.97]. The protection level was estimated as 0.4 [0.2, 0.7]. SC and VEC can reduce the total number of patients significantly, by 6−7%. Discussion and Conclusion: The estimated R0 was similar to that found from other studies in China and Japan. We found a significant protection level among children, and by effects of SC and VEC."/>
    <d v="2020-03-30T00:00:00"/>
    <s v="Unclear"/>
    <s v="https://www.medrxiv.org/content/10.1101/2020.03.27.20045252v1"/>
    <s v="https://www.medrxiv.org/content/10.1101/2020.03.27.20045252v1"/>
    <x v="10"/>
    <x v="3"/>
    <s v="Kurita, Junko; Sugishita, Yoshiyuki; Sugawara, Tamie; Ohkusa, Yasushi; "/>
    <s v="medRxiv"/>
    <n v="2020"/>
    <s v="Peer-reviewed"/>
    <s v="10.1101/2020.03.27.20045252"/>
    <s v="English"/>
    <s v=""/>
    <s v="Yes"/>
    <s v=""/>
    <s v=""/>
    <x v="1"/>
    <s v="Population of Japan"/>
    <s v=""/>
    <s v=""/>
    <s v=""/>
    <s v=""/>
    <s v=""/>
    <s v=""/>
    <s v=""/>
    <s v="Yes"/>
    <s v=""/>
    <s v=""/>
    <s v=""/>
    <s v=""/>
    <s v=""/>
    <s v=""/>
    <s v=""/>
    <s v="Estimates basic reproduction number, protection level among children, and percent reduction in cases due to school closures and event cancellations"/>
    <m/>
    <s v="Extended searches "/>
  </r>
  <r>
    <s v="Feeding strategies to prevent neonatal SARS‐CoV‐2 infection in term or late preterm babies born to mothers with confirmed COVID‐19"/>
    <s v="This is a protocol for a Cochrane Review (intervention). The objectives are as follows:_x000a__x000a_To assess the effects of feeding practices on the risk of  SARS‐CoV‐2 infection in neonates ≥ 34 weeks' gestation born to mothers with confirmed SARS CoV‐2 infection."/>
    <d v="2020-07-27T00:00:00"/>
    <s v="Unclear"/>
    <s v="https://www.cochranelibrary.com/cdsr/doi/10.1002/14651858.CD013691/full"/>
    <s v="https://www.cochranelibrary.com/cdsr/doi/10.1002/14651858.CD013691/full"/>
    <x v="0"/>
    <x v="8"/>
    <s v="Babata, Kikelomo L; Yeo, Kee Thai; Chan, Christina S; Mazzarella, Kelly; Adhikari, Emily H; Kong, Juin Yee; Hascoët, Jean-Michel; Brion, Luc P; "/>
    <s v="Conchrane Database of Systematic Reviews"/>
    <n v="2020"/>
    <s v="Peer-reviewed"/>
    <s v="10.1002/14651858.CD013691"/>
    <s v="English"/>
    <s v="Yes"/>
    <s v=""/>
    <s v=""/>
    <s v=""/>
    <x v="0"/>
    <s v="Not applicable "/>
    <s v=""/>
    <s v=""/>
    <s v=""/>
    <s v=""/>
    <s v=""/>
    <s v=""/>
    <s v=""/>
    <s v=""/>
    <s v=""/>
    <s v=""/>
    <s v=""/>
    <s v=""/>
    <s v=""/>
    <s v=""/>
    <s v=""/>
    <s v=""/>
    <s v="Breast milk/ Breast feeding "/>
    <s v="Extended searches "/>
  </r>
  <r>
    <s v="Food Security in Asia and the Pacific amid the COVID-19 Pandemic"/>
    <s v="This brief outlines the implications of the coronavirus disease (COVID-19) pandemic for food security in Asia and the Pacific and suggests policy responses._x000a__x000a_The COVID-19 pandemic has significantly affected household food consumption and nutrition as a result of loss of jobs and income, and limited access to food. Informal sector workers—70% of total employment in the region—are at most risk. Swift and comprehensive policy interventions should focus on protecting consumers and public health; securing supply chains for producers; ensuring fair labor, trade, and macroeconomic policies; and enhancing regional cooperation."/>
    <d v="2020-06-19T00:00:00"/>
    <s v="Unclear"/>
    <s v="https://www.adb.org/publications/food-security-asia-pacific-covid-19"/>
    <s v="https://www.adb.org/publications/food-security-asia-pacific-covid-19"/>
    <x v="2"/>
    <x v="1"/>
    <s v="Kim, Kijin; Kim, Sunae; Park, Cyn-Young; "/>
    <s v="Asian Development Bank"/>
    <n v="2020"/>
    <s v="Peer-reviewed"/>
    <s v="10.22617/BRF200176-2"/>
    <s v="English"/>
    <s v="Yes"/>
    <s v="Yes"/>
    <s v=""/>
    <s v="Yes"/>
    <x v="0"/>
    <s v="Not applicable "/>
    <s v=""/>
    <s v=""/>
    <s v=""/>
    <s v=""/>
    <s v=""/>
    <s v=""/>
    <s v=""/>
    <s v=""/>
    <s v=""/>
    <s v=""/>
    <s v=""/>
    <s v=""/>
    <s v=""/>
    <s v=""/>
    <s v=""/>
    <s v=""/>
    <m/>
    <s v="Extended searches "/>
  </r>
  <r>
    <s v="Impact of Childhood Vaccinations Suspended Due to COVID-19"/>
    <s v="Due to the COVID-19 outbreak of 2020, a public health issue has been created that has the potential to significantly affect our view on society. Among the variety of preventative tactics to slow the spread of infection, there has been a suspension of childhood vaccination across the globe including among developing countries. The World Health Organization (WHO) has announced that governments suspend preventive vaccination programs briefly during the pandemic as of March 26th (Ray, 2020). As a result of this, there has been an impact on children's health and an increase in mortality rates. The purpose of this research paper is to address the concern of decreased infant and childhood vaccination rates, and the increase on mortality rates in developing countries. In Jharkhand, India, the year-round immunization program played a crucial role in reducing children’s mortality and the death rates of those under-five in the last decade (Ray, 2020). Without the vaccinations for measles, influenza, and other viruses, this will affect children's health, especially among developed countries with limited access to healthcare. It is essential to address this issue to prevent more loss in public health and for future preparation. To understand the impact and to avoid interruption of future vaccination programs during a pandemic, it is important to recognize the history of childhood vaccination in past epidemics and look at statistics of child mortality during outbreaks of the last decade."/>
    <d v="2020-05-16T00:00:00"/>
    <s v="Unclear"/>
    <s v="https://dc.ewu.edu/srcw_2020_posters/9/"/>
    <s v="https://dc.ewu.edu/srcw_2020_posters/9/"/>
    <x v="2"/>
    <x v="1"/>
    <s v="Figueroa, Karina I; Allan, Rosalee;"/>
    <s v="Unclear"/>
    <n v="2020"/>
    <s v="Grey Literature"/>
    <s v="None available "/>
    <s v="English"/>
    <s v=""/>
    <s v="Yes"/>
    <s v=""/>
    <s v="Yes"/>
    <x v="0"/>
    <s v="Not applicable "/>
    <s v=""/>
    <s v=""/>
    <s v=""/>
    <s v=""/>
    <s v=""/>
    <s v=""/>
    <s v=""/>
    <s v=""/>
    <s v=""/>
    <s v=""/>
    <s v=""/>
    <s v=""/>
    <s v=""/>
    <s v=""/>
    <s v=""/>
    <s v=""/>
    <m/>
    <s v="Extended searches "/>
  </r>
  <r>
    <s v="Obstetrics in the Time of Coronavirus: A Tertiary Maternity Centre's Preparations and Experience During the COVID-19 Pandemic"/>
    <s v="Background: Since the outbreak of Coronavirus Disease 2019 (COVID-19) in Singapore in January 2020, our maternity centre at Singapore General Hospital has devised and implemented contingency protocols to manage COVID-19 suspected or infected pregnant mothers. Based on its epidemiology and impact on pregnancy, these aimed to deliver effective care while ensuring the safety of our front-line healthcare workers._x000a__x000a_Methods: We studied the epidemiology and pathogenicity of the virus and compared this to the Severe Acute Respiratory Syndrome outbreak in 2003. Our protocols were constructed following multidisciplinary discussions. These workflow processes include triage, isolation, determination of admission criteria and subsequent secured transfers to dedicated isolation wards. Intrapartum management policies including mode of delivery were also reviewed with the focus on minimising maternal-fetal transmission. Postpartum care such as breastfeeding and skin-to-skin contact policies were also re-evaluated._x000a__x000a_Findings: The Centre conducted several multidisciplinary in-situ simulations which identified potential latent threats and deficiencies in infection containment within the current systems. These were mainly gaps in communication and co-ordination between operating theatre, obstetrics and neonatal teams resulting in delayed transfers. A particular vulnerability was the consistent breaches observed in infection prevention, such as during the donning and doffing of personal protective equipment. This led to a need for additional personnel to guide and police strict adherence among healthcare workers. To date, there has not been any obstetric case of COVID-19._x000a__x000a_Interpretation: Operational readiness leverage on robust well-designed contingency protocols which must be subjected to the rigours of simulation and scrutiny with subsequent revision. We recommend deploying additional supervisory manpower to maintain strict adherence to infection prevention protocols. Effective preparation is key in maintaining high clinical standards of obstetric care while ensuring safety of healthcare workers during this ongoing pandemic."/>
    <d v="2020-03-24T00:00:00"/>
    <s v="Unclear"/>
    <s v="https://papers.ssrn.com/sol3/papers.cfm?abstract_id=3555225"/>
    <s v="https://papers.ssrn.com/sol3/papers.cfm?abstract_id=3555225"/>
    <x v="23"/>
    <x v="0"/>
    <s v="Lim, Shau Khng; Ang, Joella Xiaohong; Tan, Lay Kok; Tan, Wei Keat Andy; Poon, Woei Bing; Ho, Kah Ying Selina; Ling, Moi Lin; Kang, Yu Ling; Yong, Tze Tein; "/>
    <s v="Pre-print"/>
    <n v="2020"/>
    <s v="Pre-print source"/>
    <s v="10.2139/ssrn.3555225"/>
    <s v="English"/>
    <s v="Yes"/>
    <s v=""/>
    <s v=""/>
    <s v="Yes"/>
    <x v="1"/>
    <s v="Not applicable "/>
    <s v=""/>
    <s v=""/>
    <s v=""/>
    <s v=""/>
    <s v=""/>
    <s v=""/>
    <s v=""/>
    <s v=""/>
    <s v=""/>
    <s v=""/>
    <s v=""/>
    <s v=""/>
    <s v=""/>
    <s v=""/>
    <s v=""/>
    <s v=""/>
    <m/>
    <s v="Extended searches "/>
  </r>
  <r>
    <s v="Perceived Risk and Protective Behaviors regarding COVID-19 among Iranian Pregnant Women"/>
    <s v="Background: Despite the vulnerability of pregnant women, few studies have been conducted on their perceived risk and protective behaviors during COVID-19 pandemic. The present study aims to investigate the perceived risk and protective behaviors regarding COVID-19 among Iranian pregnant women._x000a__x000a_Results: 93.8% of pregnant women had a high level of knowledge, 97.3% had high performance in protective behaviors, and 72.9% had a moderate level of risk perception related to COVID-19. The highest mean score of knowledge was observed in women who had a history of influenza in their previous pregnancies (90.97±5.94). The mean score of protective behaviors was significantly higher in women with a high economic level (97.78±5.11), and the highest level of risk perception was observed in nulliparous women (59.97±9.80). Risk perception was an independent predictor of protective behaviors related to COVID-19 (P &lt; 0.05)._x000a__x000a_ Conclusion: Pregnant women had a high level of knowledge, high performance in protective behaviors, and a moderate level of risk perception related to COVID-19. History of influenza in the previous pregnancies, high economic level, and nulliparity were associated with higher levels of knowledge, protective behaviors, and risk perception, respectively. Risk perception of pregnant women regarding COVID-19 can predict their protective behaviors."/>
    <d v="2020-08-12T00:00:00"/>
    <s v="Unclear"/>
    <s v="https://www.researchsquare.com/article/rs-56582/v1"/>
    <s v="https://www.researchsquare.com/article/rs-56582/v1"/>
    <x v="9"/>
    <x v="6"/>
    <s v="Aghababaei, Soodabeh; Bashirian, Saeed; Soltanian, Alireza; Refaei, Mansooreh; Omidi, Tahereh; Ghelichkhani, Samereh; Soltani, Farzaneh; "/>
    <s v="Research Square"/>
    <n v="2020"/>
    <s v="Peer-reviewed"/>
    <s v="10.21203/rs.3.rs-56582/v1"/>
    <s v="English"/>
    <s v="Yes"/>
    <s v=""/>
    <s v=""/>
    <s v=""/>
    <x v="2"/>
    <s v="225 pregnant women"/>
    <s v=""/>
    <s v=""/>
    <s v=""/>
    <s v=""/>
    <s v=""/>
    <s v=""/>
    <s v=""/>
    <s v=""/>
    <s v=""/>
    <s v=""/>
    <s v=""/>
    <s v=""/>
    <s v=""/>
    <s v=""/>
    <s v=""/>
    <s v=""/>
    <m/>
    <s v="Extended searches "/>
  </r>
  <r>
    <s v="Perioperative management for cesarean section in COVID-19 patients"/>
    <s v="Background: Pregnant women and neonates are susceptible populations in many infections. Health-care workers are facing a new challenge as only few data are available on the effect of coronavirus disease 2019 (COVID-19) on pregnancy. The aim of this review was to see the current recommendations regarding the perioperative management of the cesarean section in COVID-19 patients. Methods: We used the keywords of (((((coronavirus [Title/Abstract]) OR (covid-19 [Title/Abstract])) OR (ncov-19 [Title/Abstract])) OR (SARS-cov-2 [Title/Abstract]))) AND (Cesarean [Title/Abstract] or Pregnancy [Title/Abstract]) in the PubMed database to find eligible reports. We studied all titles and abstracts from the search results and removed irrelevant studies that did not comply with our research question. Two authors were assigned to assess the validity and reliability of the studies using the Joanna Briggs Institute's critical appraisal tool. The cutoff point for inclusion was 50% of the total checkmarks in each critical appraisal checklist. Results: We found 16 articles from the PubMed database based on keywords described earlier. After eligibility screening, we found seven eligible articles describing perioperative management of the cesarean section during the COVID-19 pandemic. Conclusion: There is no solid evidence that the cesarean section is protective against the transmission of COVID-19. The use of an appropriate biosafety level-3 protective suits is imperative in managing patients presenting for cesarean section with COVID-19 in an operating room. A negative-pressure environment, both in the operating room and incubator, should be prepared for such cases. Regional anesthesia is the recommended technique, but general anesthesia is preferable in specific maternity conditions."/>
    <d v="2020-07-13T00:00:00"/>
    <s v="Unclear"/>
    <s v="http://www.bjoaonline.com/article.asp?issn=2549-2276;year=2020;volume=4;issue=5;spage=13;epage=16;aulast=Agung"/>
    <s v="http://www.bjoaonline.com/article.asp?issn=2549-2276;year=2020;volume=4;issue=5;spage=13;epage=16;aulast=Agung"/>
    <x v="0"/>
    <x v="1"/>
    <s v="Senapathi, Tjokorda Gde Agung; Ryalino, Christopher; Raju, Anu; Winata, I Gde Sastra; Hartawan, I Nyoman Budi; Hartawan, I Gusti Agung Utara; "/>
    <s v="Bali Journal of Anesthesiology"/>
    <n v="2020"/>
    <s v="Peer-reviewed"/>
    <s v="10.4103/BJOA.BJOA_101_20"/>
    <s v="English"/>
    <s v="Yes"/>
    <s v=""/>
    <s v="Yes"/>
    <s v=""/>
    <x v="0"/>
    <s v="Not applicable "/>
    <s v=""/>
    <s v=""/>
    <s v=""/>
    <s v=""/>
    <s v=""/>
    <s v=""/>
    <s v=""/>
    <s v=""/>
    <s v=""/>
    <s v=""/>
    <s v=""/>
    <s v=""/>
    <s v=""/>
    <s v=""/>
    <s v=""/>
    <s v=""/>
    <s v="Breast milk/ Breast feeding "/>
    <s v="Extended searches "/>
  </r>
  <r>
    <s v="Recent trend about pregnant women with suspected or confirmed coronavirus disease 2019 (COVID-19) infection"/>
    <s v="Since the World Health Organization declared the pandemic of Coronavirus Disease 2019 (COVID-19) on March 11, there has been increasing worldwide interest in it. Since then, cases of maternal infection have been reported in China, and recent cases of maternal infection and delivery have also occurred in Korea. No cure or vaccine for COVID-19 has been found, and there is no unified domestic guideline for the treatment of relatively high-risk mothers against disease. Several recommendations from the Centers for Disease Control and Prevention, the American Society for Maternal-Fetal Medicine, the International Society of Ultrasound in Obstetrics and Gynecology, and Royal College of Obstetricians and Gynaecologists were suggested. So far, data on COVID-19 is scarce, but it is expected to be similar to the same coronavirus infections as a middle east respiratory syndrome and severe acute respiratory syndrome and can be prepared accordingly. For COVID-19, there was no evidence of vertical transmission at delivery, and the virus was not detected in breast milk. The delivery method should be considered depending on the situation, but vaginal delivery is also possible and should be performed with complete personal protective equipment in a negative-pressure isolation room. After birth, the newborn should be separated from the mother, and the newborn should be isolated as a suspected COVID-19 infection and followed up. In the future, further research should develop clinical guidelines for maternal care for COVID-19._x000a__x000a_Keywords:Coronavirus; COVID-19; Pregnant women; Infant; newborn; Parturition"/>
    <d v="2020-03-31T00:00:00"/>
    <s v="Unclear"/>
    <s v="https://e-kjp.org/DOIx.php?id=10.14734/PN.2020.31.1.1"/>
    <s v="https://e-kjp.org/DOIx.php?id=10.14734/PN.2020.31.1.1"/>
    <x v="0"/>
    <x v="1"/>
    <s v="Lee, Se Jin; Na, Sunghun; "/>
    <s v="Perinatology"/>
    <n v="2020"/>
    <s v="Peer-reviewed"/>
    <s v="10.14734/PN.2020.31.1.1"/>
    <s v="Korean"/>
    <s v="Yes"/>
    <s v=""/>
    <s v="Yes"/>
    <s v=""/>
    <x v="0"/>
    <s v="Not applicable "/>
    <s v=""/>
    <s v=""/>
    <s v=""/>
    <s v=""/>
    <s v=""/>
    <s v=""/>
    <s v=""/>
    <s v=""/>
    <s v=""/>
    <s v=""/>
    <s v=""/>
    <s v=""/>
    <s v=""/>
    <s v=""/>
    <s v=""/>
    <s v=""/>
    <s v="Breast milk/ Breast feeding "/>
    <s v="Extended searches "/>
  </r>
  <r>
    <s v="Renal involvement in children with COVID-19 infection"/>
    <s v="Perhaps when China reported its first cases of the novel coronavirus in December 2019, few_x000a_would predict that it would overwhelm the majority of the global community. The first reports_x000a_conveyed that the rate of infection and death from this virus among children is rare. However,_x000a_evidence showed that there is no particular age range for the disease and children, infants and_x000a_even neonates may be infected. Although COVID-19 primarily targets the host’s respiratory_x000a_system, complications in other organs such as heart, kidney and liver have been observed_x000a_as well. This mini-review attempts to consider the publications focused on the COVID-19_x000a_infection among children with emphasis on renal involvement and the treatment approach_x000a_of this complication."/>
    <d v="2020-05-09T00:00:00"/>
    <s v="Unclear"/>
    <s v="http://journalrip.com/Files/Inpress/jrip-19713.pdf"/>
    <s v="http://journalrip.com/Files/Inpress/jrip-19713.pdf"/>
    <x v="0"/>
    <x v="1"/>
    <s v="Momtaz, Hossein Emad; "/>
    <s v="Journal of Renal Injury Prevention"/>
    <n v="2020"/>
    <s v="Peer-reviewed"/>
    <s v="10.34172/jrip.2020.20"/>
    <s v="English"/>
    <s v=""/>
    <s v="Yes"/>
    <s v=""/>
    <s v=""/>
    <x v="0"/>
    <s v="Not applicable "/>
    <s v=""/>
    <s v=""/>
    <s v=""/>
    <s v=""/>
    <s v=""/>
    <s v=""/>
    <s v=""/>
    <s v=""/>
    <s v=""/>
    <s v=""/>
    <s v=""/>
    <s v=""/>
    <s v=""/>
    <s v=""/>
    <s v=""/>
    <s v=""/>
    <m/>
    <s v="Extended searches "/>
  </r>
  <r>
    <s v="The first Jordanian newborn delivered to COVID-19 infected mother with no evidence of vertical transmission: A case report."/>
    <s v="Background: COVID-19 has been recently declared by WHO a global health pandemic. Theoretically, it might affect all age groups but it is not known if vertical transmission during pregnancy occurs. We hereby report a case about the first Jordanian newborn delivered to COVID-19 infected mother._x000a__x000a_Case presentation: A late preterm female was delivered by Cesarean section to COVID-19 mother who was diagnosed after presenting with a dry cough, nasal congestion, headache, and sore throat in the context of direct contact with other confirmed patients. The infant’s clinical examination was reassuring throughout the hospital stay. COVID-19 was not detected by RT-PCR tests performed on the amniotic fluid and on two samples of the newborn’s nasopharyngeal swabs indicating no vertical transmission of the virus. After 10 days of hospital stay and following two negative consecutive RT-PCR assays on the mother’s nasopharyngeal swabs, both the mother and the infant were discharged home in stable clinical conditions._x000a__x000a_Conclusion: Vertical transmission is not likely among the routes of COVID-19 transmission. However, data about more number of deliveries to COVID-19 infected mothers is needed to support this conclusion."/>
    <d v="2020-04-15T00:00:00"/>
    <s v="Unclear"/>
    <s v="https://www.researchsquare.com/article/rs-22938/v1"/>
    <s v="https://www.researchsquare.com/article/rs-22938/v1"/>
    <x v="22"/>
    <x v="4"/>
    <s v="Khassawneh, Mohammad; Khasawneh, Wasim; Al Zaghal, Laila; Hayajneh, Wail; Abdelal, Fadel; "/>
    <s v="Research Square"/>
    <n v="2020"/>
    <s v="Peer-reviewed"/>
    <s v="10.21203/rs.3.rs-22938/v1"/>
    <s v="English"/>
    <s v="Yes"/>
    <s v=""/>
    <s v="Yes"/>
    <s v=""/>
    <x v="2"/>
    <s v="1 pregnant woman and 1 neonate"/>
    <s v="Yes"/>
    <s v=""/>
    <s v="Yes"/>
    <s v="Yes"/>
    <s v="Yes"/>
    <s v=""/>
    <s v=""/>
    <s v=""/>
    <s v=""/>
    <s v=""/>
    <s v="Yes"/>
    <s v=""/>
    <s v=""/>
    <s v=""/>
    <s v=""/>
    <s v=""/>
    <s v="Breast milk/ Breast feeding "/>
    <s v="Extended searches "/>
  </r>
  <r>
    <s v="The potential impact of COVID-19 pandemic on the immunization performance in Indonesia"/>
    <s v="None available"/>
    <d v="2020-08-06T00:00:00"/>
    <s v="Unclear"/>
    <s v="https://www.tandfonline.com/doi/full/10.1080/14760584.2020.1800461"/>
    <s v="https://www.tandfonline.com/doi/full/10.1080/14760584.2020.1800461"/>
    <x v="24"/>
    <x v="3"/>
    <s v="Suwantika, Auliya A; Boersma, Cornelis; Postma, Maarten J; "/>
    <s v="Expert Review of Vaccines"/>
    <n v="2020"/>
    <s v="Peer-reviewed"/>
    <s v="10.1080/14760584.2020.1800461"/>
    <s v="English"/>
    <s v=""/>
    <s v="Yes"/>
    <s v=""/>
    <s v="Yes"/>
    <x v="2"/>
    <s v="3 scenarios of immunization coverage reductions"/>
    <s v=""/>
    <s v=""/>
    <s v=""/>
    <s v=""/>
    <s v=""/>
    <s v=""/>
    <s v=""/>
    <s v=""/>
    <s v=""/>
    <s v=""/>
    <s v=""/>
    <s v=""/>
    <s v=""/>
    <s v="Yes"/>
    <s v=""/>
    <s v="Estimates basic childhood immunization coverage in different scenarios of immunization coverage reductions"/>
    <m/>
    <s v="Extended searches "/>
  </r>
  <r>
    <s v="The role of children in the spread of COVID-19: Using household data from Bnei Brak, Israel, to estimate the relative susceptibility and infectivity of children"/>
    <s v="One of the significant unanswered questions about COVID-19 epidemiology relates to the role of children in transmission. In this study we estimate susceptibility and infectivity of children compared to those of adults. Understanding the age-structured transmission dynamics of the outbreak provides precious and timely information to guide epidemic modelling and public health policy. Data were collected from households in the city of Bnei Brak, Israel, in which all household members were tested for COVID-19 using PCR. To estimate relative transmission parameters in the absence of data on who infected whom, we developed an estimation method based on a discrete stochastic dynamic model of the spread of the epidemic within a household. The model describes the propagation of the disease between household members allowing for susceptibility and infectivity parameters to vary among two age groups. The parameter estimates are obtained by a maximum likelihood method, where the likelihood function is computed based on the stochastic model via simulations. Inspection of the data reveals that children are less likely to become infected compared to adults (25% of children infected over all households, 44% of adults infected over all households, excluding index cases), and the chances of becoming infected increases with age. An interesting exception is that infants up to age one year are more likely to be infected than children between one and four. Using our modelling approach, we estimate that the susceptibility of children (under 20 years old) is 45% [40%, 55%] of the susceptibility of adults. The infectivity of children was estimated to be 85% [65%,110%] relative to that of adults. It is widely observed that the percentage of children within confirmed cases is low. A common explanation is that children who are infected are less likely to develop symptoms than adults, and thus are less likely to be tested. We estimate that children are less susceptible to infection, which is an additional factor explaining their relatively low rate of occurrence within confirmed cases. Moreover, our results indicate that children, when infected, are somewhat less prone to infect others compared to adults; however, this result is not statistically significant. The resulting estimates of susceptibility and infectivity of children compared to adults are crucial for deciding on appropriate interventions, and for controlling the epidemic outbreak and its progress. These estimates can guide age-dependent public health policy such as school closure and opening. However, while our estimates of children's susceptibility and infectivity are lower than those of adults within a household, it is important to bear in mind that their role in the spread of COVID-19 outside the household, is also affected by different contact patterns and hygiene habits."/>
    <d v="2020-06-05T00:00:00"/>
    <s v="Unclear"/>
    <s v="https://www.medrxiv.org/content/10.1101/2020.06.03.20121145v1"/>
    <s v="https://www.medrxiv.org/content/10.1101/2020.06.03.20121145v1"/>
    <x v="25"/>
    <x v="3"/>
    <s v="Dattner, Itai; Goldberg, Yair; Katriel, Guy; Yaari, Rami; Gal, Nurit; Miron, Yoav; Ziv, Arnona; Hamo, Yoram; Huppert, Amit; "/>
    <s v="medRxiv"/>
    <n v="2020"/>
    <s v="Peer-reviewed"/>
    <s v="10.1101/2020.06.03.20121145"/>
    <s v="English"/>
    <s v=""/>
    <s v="Yes"/>
    <s v=""/>
    <s v=""/>
    <x v="1"/>
    <s v="637 households; 3,353 people; 1,510 people who tested positive for COVID-19"/>
    <s v=""/>
    <s v=""/>
    <s v=""/>
    <s v=""/>
    <s v=""/>
    <s v="Yes"/>
    <s v=""/>
    <s v=""/>
    <s v="Yes"/>
    <s v=""/>
    <s v=""/>
    <s v=""/>
    <s v=""/>
    <s v=""/>
    <s v=""/>
    <s v="Compares estimated susceptibility and infectivity of children and adults"/>
    <m/>
    <s v="Extended searches "/>
  </r>
  <r>
    <s v="The role of children in the transmission of SARS-CoV-2 (COVID-19)–"/>
    <s v="The findings in this memo are based on rapid searches. One researcher has screened all records from the search, selected and summarised the study findings. We opted for this rapid approach despite an inherent risk of overlooking key evidence or making misguided judgements, due to the urgency of identifying research findings relevant to the following questions."/>
    <d v="2020-04-30T00:00:00"/>
    <s v="Unclear"/>
    <s v="https://www.fhi.no/en/publ/2020/The-role-of-children-in-the-transmission-of-SARS-CoV-2-COVID-19-1st-update/"/>
    <s v="https://www.fhi.no/en/publ/2020/The-role-of-children-in-the-transmission-of-SARS-CoV-2-COVID-19-1st-update/"/>
    <x v="2"/>
    <x v="1"/>
    <s v="Fretheim, Atle; "/>
    <s v="Folkehelseinstituttet/Norwegian Institute of Public Health"/>
    <n v="2020"/>
    <s v="Peer-reviewed"/>
    <s v="None available "/>
    <s v="English"/>
    <s v=""/>
    <s v="Yes"/>
    <s v=""/>
    <s v=""/>
    <x v="0"/>
    <s v="Not applicable "/>
    <s v=""/>
    <s v=""/>
    <s v=""/>
    <s v=""/>
    <s v=""/>
    <s v=""/>
    <s v=""/>
    <s v=""/>
    <s v=""/>
    <s v=""/>
    <s v=""/>
    <s v=""/>
    <s v=""/>
    <s v=""/>
    <s v=""/>
    <s v=""/>
    <m/>
    <s v="Extended searches "/>
  </r>
  <r>
    <s v="Under the epidemic situation of COVID‐19, should special attention to pregnant women be given?"/>
    <s v="None available"/>
    <d v="2020-03-17T00:00:00"/>
    <s v="Unclear"/>
    <s v="https://onlinelibrary.wiley.com/doi/full/10.1002/jmv.25771"/>
    <s v="https://onlinelibrary.wiley.com/doi/full/10.1002/jmv.25771"/>
    <x v="0"/>
    <x v="0"/>
    <s v="Jiao, Jian; "/>
    <s v="Journal of Medical Virology"/>
    <n v="2020"/>
    <s v="Peer-reviewed"/>
    <s v="10.1002/jmv.25771"/>
    <s v="English"/>
    <s v="Yes"/>
    <s v=""/>
    <s v="Yes"/>
    <s v=""/>
    <x v="0"/>
    <s v="Not applicable "/>
    <s v=""/>
    <s v=""/>
    <s v=""/>
    <s v=""/>
    <s v=""/>
    <s v=""/>
    <s v=""/>
    <s v=""/>
    <s v=""/>
    <s v=""/>
    <s v=""/>
    <s v=""/>
    <s v=""/>
    <s v=""/>
    <s v=""/>
    <s v=""/>
    <m/>
    <s v="Extended searches "/>
  </r>
  <r>
    <s v="What do we know about COVID-19 in infants?"/>
    <s v="None available"/>
    <s v="Unclear"/>
    <s v="Unclear"/>
    <s v="http://www.infantjournal.co.uk/journal_article.html?RecordNumber=7163"/>
    <s v="http://www.infantjournal.co.uk/journal_article.html?RecordNumber=7163"/>
    <x v="0"/>
    <x v="0"/>
    <s v="Gasibat, Qais; "/>
    <s v="Infant"/>
    <n v="0"/>
    <s v="Peer-reviewed"/>
    <s v="None available "/>
    <s v="English"/>
    <s v="Yes"/>
    <s v="Yes"/>
    <s v=""/>
    <s v=""/>
    <x v="0"/>
    <s v="Not applicable "/>
    <s v=""/>
    <s v=""/>
    <s v=""/>
    <s v=""/>
    <s v=""/>
    <s v=""/>
    <s v=""/>
    <s v=""/>
    <s v=""/>
    <s v=""/>
    <s v=""/>
    <s v=""/>
    <s v=""/>
    <s v=""/>
    <s v=""/>
    <s v=""/>
    <m/>
    <s v="Extended searches "/>
  </r>
  <r>
    <s v="WHO response to COVID-19 and technical support in Uzbekistan: capacity-building focus"/>
    <s v="The main aim of the present paper is to summarize the WHO efforts on capacity building (or capacity development of health care specialists and medical institutions to improve and retain the skills, knowledge, tools and competencies) both globally and at the national level in Uzbekistan. The joint approach of national governments, international organizations, health care providers and civil society is necessary to assure the effectiveness and quality of the response to the COVID-19 epidemic."/>
    <d v="2020-07-17T00:00:00"/>
    <s v="Unclear"/>
    <s v="http://waocp.com/journal/index.php/apjec/article/view/449"/>
    <s v="http://waocp.com/journal/index.php/apjec/article/view/449"/>
    <x v="26"/>
    <x v="0"/>
    <s v="Kasymova, Nazokat; "/>
    <s v="Asian Pacific Journal of Environment and Cancer"/>
    <n v="2020"/>
    <s v="Peer-reviewed"/>
    <s v="10.31557/APJEC.2020.3.S1.25-26"/>
    <s v="English"/>
    <s v="Yes"/>
    <s v="Yes"/>
    <s v=""/>
    <s v="Yes"/>
    <x v="2"/>
    <s v="Not applicable "/>
    <s v=""/>
    <s v=""/>
    <s v=""/>
    <s v=""/>
    <s v=""/>
    <s v=""/>
    <s v=""/>
    <s v=""/>
    <s v=""/>
    <s v=""/>
    <s v=""/>
    <s v=""/>
    <s v=""/>
    <s v=""/>
    <s v=""/>
    <s v=""/>
    <m/>
    <s v="Extended searches "/>
  </r>
  <r>
    <s v="Psychometric properties of the Pandemic-Related Pregnancy Stress Scale (PREPS)"/>
    <s v="Purpose_x000a_Pregnant women are facing numerous COVID-19 related burdens including social isolation, financial insecurity, uncertainty about the impact of the virus on fetal development, and prenatal care restrictions. We tested the psychometric properties of a new instrument designed to assess the extent and types of pandemic-related stress experienced by pregnant women._x000a__x000a_Materials and methods_x000a_4,451 pregnant women from across the U.S. were recruited via social media and completed an online questionnaire in April-May 2020. The questionnaire included measures of psychological, sociodemographic, and obstetric factors and the new Pandemic-Related Pregnancy Stress Scale (PREPS)._x000a__x000a_Results_x000a_Confirmatory factor analyses of the PREPS showed excellent model fit. Three factors – Perinatal Infection Stress (5 items), Preparedness Stress (7 items), and Positive Appraisal (3 items) – converged and diverged with expected psychological factors, and scales created from these factors demonstrated acceptable to good reliability (α’s 0.68–0.86). In addition, mean PREPS scores were associated with perceived risk of infection, and with financial and vocational COVID-19 related burdens._x000a__x000a_Conclusion_x000a_The PREPS is a robust instrument to assess multidimensional COVID-19 pandemic prenatal stress. It is a valuable tool for future research to examine vulnerability to pandemic stress and how this stress may affect women and their offspring."/>
    <d v="2020-08-24T00:00:00"/>
    <d v="2020-08-26T00:00:00"/>
    <s v="https://www.tandfonline.com/doi/full/10.1080/0167482X.2020.1801625"/>
    <s v="https://www.tandfonline.com/doi/full/10.1080/0167482X.2020.1801625"/>
    <x v="1"/>
    <x v="4"/>
    <s v="Preis H, Mahaffey B, Lobel M."/>
    <s v="J Psychosom Obstet Gynaecol"/>
    <n v="2020"/>
    <s v="Peer-reviewed"/>
    <s v="10.1080/0167482X.2020.1801625"/>
    <s v="English"/>
    <s v="Yes"/>
    <s v=""/>
    <s v=""/>
    <s v="Yes"/>
    <x v="1"/>
    <n v="4451"/>
    <s v=""/>
    <s v="Yes"/>
    <s v="Yes"/>
    <s v="Yes"/>
    <s v=""/>
    <s v=""/>
    <s v=""/>
    <s v=""/>
    <s v=""/>
    <s v=""/>
    <s v=""/>
    <s v=""/>
    <s v="Yes"/>
    <s v=""/>
    <s v=""/>
    <s v=""/>
    <s v="Mental health"/>
    <s v="Current week "/>
  </r>
  <r>
    <s v="Race/ethnicity and spatiotemporal trends in SARS-CoV-2 prevalence on obstetrical units in New York"/>
    <s v="None available"/>
    <d v="2020-08-17T00:00:00"/>
    <d v="2020-08-25T00:00:00"/>
    <s v="https://www.sciencedirect.com/science/article/pii/S2589933320301804?via%3Dihub"/>
    <s v="https://www.sciencedirect.com/science/article/pii/S2589933320301804?via%3Dihub"/>
    <x v="1"/>
    <x v="6"/>
    <s v="Blitz MJ, Rochelson B, Prasannan L, Shan W, Chervenak FA, Nimaroff M, Bornstein E."/>
    <s v="Am J Obstet Gynecol MFM"/>
    <n v="2020"/>
    <s v="Peer-reviewed"/>
    <s v="10.1016/j.ajogmf.2020.100212"/>
    <s v="English"/>
    <s v="Yes"/>
    <s v=""/>
    <s v=""/>
    <s v="Yes"/>
    <x v="1"/>
    <n v="4811"/>
    <s v="Yes"/>
    <s v=""/>
    <s v=""/>
    <s v="Yes"/>
    <s v="Yes"/>
    <s v=""/>
    <s v=""/>
    <s v=""/>
    <s v=""/>
    <s v=""/>
    <s v=""/>
    <s v=""/>
    <s v="Yes"/>
    <s v=""/>
    <s v=""/>
    <s v=""/>
    <m/>
    <s v="Current week "/>
  </r>
  <r>
    <s v="Histopathological evaluation of placentas after diagnosis of maternal SARS-CoV-2 infection"/>
    <s v="Background_x000a_The impact of maternal SARS-CoV-2 infection on placental histopathology is not well known._x000a__x000a_Objectives_x000a_To determine if significant placental histopathological changes occur after diagnosis of SARS-CoV-2 infection in pregnancy and whether these changes are correlated with the presence or absence of symptoms associated with infection._x000a__x000a_Study Design_x000a_Retrospective cohort study of women diagnosed with SARS-CoV-2 infection who delivered at a single center from April 9th to April 27th, 2020, and had placental specimens reviewed by pathology. Women with singleton gestations and laboratory-confirmed SARS-CoV-2 infection were eligible for inclusion. Historical controls selected from a cohort of women who delivered 6 months prior to the study period were matched in a 1:1 fashion by week of gestation at delivery. Histopathological characteristics were evaluated in each placenta and the incidence of these findings were compared between placentas after diagnosis of maternal SARS-CoV-2 infection and historical controls, as well as between placentas from patients with or without typical symptoms related to infection. Statistical analysis included use of Wilcoxon rank sum test and Fisher’s exact test for comparison of categorical and continuous variables. Statistical significance was defined as P value &lt; 0.05._x000a__x000a_Results_x000a_A total of 50 placentas after diagnosis of maternal SARS-CoV-2 infection and 50 historical controls were analyzed. Among placentas from patients diagnosed with SARS-CoV-2 infection, 3 (6%) were preterm (33 3/7, 34 6/7 and 36 6/7 weeks of gestation), 16 (32%) were from patients with typical symptoms related to infection and 34 (68%) were from patients without typical symptoms related to the infection. All patients had diagnosis of SARS-CoV-2 infection in the third trimester. Decidual vasculopathy was not visualized in any of the placentas from patients diagnosed with SARS-CoV-2 infection. There was no statistically significant difference in placental histopathological characteristics between the groups. SARS-CoV-2 testing for all neonates at 24 hours of life was negative._x000a__x000a_Conclusions_x000a_Based on our data, there are no significant placental histopathological changes that occur after diagnosis of SARS-CoV-2 infection in the third trimester of pregnancy compared to a gestational age-matched historical control group. Similar incidences of histopathological findings were also discovered when comparing placentas from patients with SARS-CoV-2 infection with or without the presence of symptoms typically related to infection."/>
    <d v="2020-08-15T00:00:00"/>
    <d v="2020-08-25T00:00:00"/>
    <s v="https://www.sciencedirect.com/science/article/pii/S2589933320301798?via%3Dihub"/>
    <s v="https://www.sciencedirect.com/science/article/pii/S2589933320301798?via%3Dihub"/>
    <x v="1"/>
    <x v="2"/>
    <s v="Gulersen M, Prasannan L, Tam HT, Metz CN, Rochelson B, Meirowitz N, Shan W, Edelman M, Millington KA."/>
    <s v="Am J Obstet Gynecol MFM"/>
    <n v="2020"/>
    <s v="Peer-reviewed"/>
    <s v="10.1016/j.ajogmf.2020.100211"/>
    <s v="English"/>
    <s v="Yes"/>
    <s v=""/>
    <s v="Yes"/>
    <s v=""/>
    <x v="1"/>
    <s v="50 placentas"/>
    <s v="Yes"/>
    <s v=""/>
    <s v=""/>
    <s v="Yes"/>
    <s v=""/>
    <s v=""/>
    <s v=""/>
    <s v=""/>
    <s v=""/>
    <s v=""/>
    <s v=""/>
    <s v="Yes"/>
    <s v=""/>
    <s v=""/>
    <s v=""/>
    <s v=""/>
    <m/>
    <s v="Current week "/>
  </r>
  <r>
    <s v="SARS-CoV-2 Entry Factors: ACE2 and TMPRSS2 Are Expressed in Peri-Implantation Embryos and the Maternal-Fetal Interface"/>
    <s v="Severe acute respiratory syndrome coronavirus 2 (SARS-CoV-2) has spread throughout the world, leading to large-scale population infection. Angiotensin-converting enzyme 2 (ACE2) is the receptor of both severe acute respiratory syndrome coronavirus (SARS-CoV) and SARS-CoV-2. However, it is still controversial whether vertical transmission exists. In order to investigate the potential risk of SARS-CoV-2 vertical transmission, we explored ACE2 and TMPRSS2 (encoding transmembrane protease serine 2) expression patterns in peri-implantation embryos and the maternal–fetal interface using previously published single-cell transcriptome data. The results showed that day 6 (D6) trophectoderm cells (TE) in peri-implantation embryos, as well as syncytiotrophoblast (STB) at 8 weeks of gestation (STB_8W) and extravillous trophoblasts cells (EVT) at 24 weeks of gestation (EVT_24W) in the maternal–fetal interface, strongly co-expressed ACE2 and TMPRSS2, indicating a SARS-CoV-2 infection susceptibility. The ACE2 positive-expressing cells in the three cell types mentioned above were found to share common characteristics, which were involved in autophagy and immune-related processes. ACE2 showed no gender bias in post-implantation embryos but showed a significant gender difference in D6_TE, D6 primitive endoderm cells (PE), and ACE2 positive-expressing STBs. These findings suggest that there may be different SARS-CoV-2 infection susceptibilities of D6 embryos of different genders and during the gestation of different genders. Our results reveal potential SARS-CoV-2 infection risks during embryo transfer, peri-implantation embryo development, and gestation."/>
    <d v="2020-08-17T00:00:00"/>
    <d v="2020-08-25T00:00:00"/>
    <s v="https://www.sciencedirect.com/science/article/pii/S2095809920302162?via%3Dihub"/>
    <s v="https://www.sciencedirect.com/science/article/pii/S2095809920302162?via%3Dihub"/>
    <x v="13"/>
    <x v="4"/>
    <s v="Chen W, Yuan P, Yang M, Yan Z, Kong S, Yan J, Liu X, Chen Y, Qiao J, Yan L."/>
    <s v="Engineering (Beijing)"/>
    <n v="2020"/>
    <s v="Peer-reviewed"/>
    <s v="10.1016/j.eng.2020.07.013"/>
    <s v="English"/>
    <s v="Yes"/>
    <s v=""/>
    <s v=""/>
    <s v=""/>
    <x v="2"/>
    <s v="Not applicable "/>
    <s v="Yes"/>
    <s v=""/>
    <s v=""/>
    <s v="Yes"/>
    <s v=""/>
    <s v=""/>
    <s v=""/>
    <s v=""/>
    <s v=""/>
    <s v=""/>
    <s v=""/>
    <s v=""/>
    <s v=""/>
    <s v=""/>
    <s v=""/>
    <s v=""/>
    <m/>
    <s v="Current week "/>
  </r>
  <r>
    <s v="Unprotected mothers and infants breastfeeding in public amenities during the COVID-19 pandemic"/>
    <s v="None available"/>
    <d v="2020-07-21T00:00:00"/>
    <d v="2020-08-25T00:00:00"/>
    <s v="https://link.springer.com/article/10.1007%2Fs10311-020-01054-1"/>
    <s v="https://link.springer.com/article/10.1007%2Fs10311-020-01054-1"/>
    <x v="0"/>
    <x v="0"/>
    <s v="Wang X, Han J, Lichtfouse E."/>
    <s v="Environ Chem Lett"/>
    <n v="2020"/>
    <s v="Peer-reviewed"/>
    <s v="10.1007/s10311-020-01054-1"/>
    <s v="English"/>
    <s v="Yes"/>
    <s v="Yes"/>
    <s v=""/>
    <s v="Yes"/>
    <x v="0"/>
    <s v="Not applicable "/>
    <s v=""/>
    <s v=""/>
    <s v="Yes"/>
    <s v=""/>
    <s v=""/>
    <s v="Yes"/>
    <s v=""/>
    <s v=""/>
    <s v="Yes"/>
    <s v=""/>
    <s v=""/>
    <s v=""/>
    <s v="Yes"/>
    <s v="Yes"/>
    <s v=""/>
    <s v=""/>
    <s v="Breast milk/ Breast feeding "/>
    <s v="Current week "/>
  </r>
  <r>
    <s v="The evolution of fetal echocardiography before and during COVID-19"/>
    <s v="The World Health Organization declared the novel coronavirus, or COVID-19, a pandemic in March 2020. Given the severity of COVID-19, appropriate use criteria have been implemented for fetal echocardiography. Screening low risk pregnancies for critical congenital heart disease has typically been a shared responsibility by pediatric cardiologists, obstetricians, and maternal fetal medicine (MFM). Currently, many of the fetal echocardiograms for low risk pregnancies for critical congenital heart disease have been deferred or cancelled with the emphasis on suspected abnormalities by MFMs and obstetricians. In this review, we discuss the literature that has been the basis of screening of low risk pregnancies by pediatric cardiologists. A new approach to more widespread usage of fetal tele-echocardiography may play a large part during COVID-19 and may continue after the pandemic."/>
    <d v="2020-06-22T00:00:00"/>
    <d v="2020-08-25T00:00:00"/>
    <s v="https://www.sciencedirect.com/science/article/pii/S1058981320301284?via%3Dihub"/>
    <s v="https://www.sciencedirect.com/science/article/pii/S1058981320301284?via%3Dihub"/>
    <x v="1"/>
    <x v="4"/>
    <s v="Nigam P, Weinberger S, Srivastava S, Lorber R."/>
    <s v="Prog Pediatr Cardiol"/>
    <n v="2020"/>
    <s v="Peer-reviewed"/>
    <s v="10.1016/j.ppedcard.2020.101259"/>
    <s v="English"/>
    <s v="Yes"/>
    <s v=""/>
    <s v=""/>
    <s v="Yes"/>
    <x v="1"/>
    <s v="Not applicable "/>
    <s v="Yes"/>
    <s v=""/>
    <s v="Yes"/>
    <s v="Yes"/>
    <s v=""/>
    <s v=""/>
    <s v=""/>
    <s v=""/>
    <s v=""/>
    <s v=""/>
    <s v=""/>
    <s v=""/>
    <s v="Yes"/>
    <s v=""/>
    <s v=""/>
    <s v=""/>
    <m/>
    <s v="Current week "/>
  </r>
  <r>
    <s v="The Coronavirus Pandemic and Lessons Learned in Preschools in Norway, Sweden and the United States: OMEP Policy Forum"/>
    <s v="The novel coronavirus, also known as COVID-19, has moved rapidly across the world in 2020. This article reports on the recent consequences of the pandemic for early childhood education in Sweden, Norway, and the United States. The authors illustrate the effects of the pandemic on preschools in their countries, against a backdrop of frequent changes in infection and mortality rates, epidemiological understandings, government strategies, and mitigation strategies regarding preschool closures. Teachers report their experiences and actions in specific early childhood education settings, across the three national contexts. These experiential snapshots identify program priorities, parents’ and children’s reactions, and the commitment and concerns of teachers. The conversations reveal culturally situated similarities of early childhood educational practices but also differences across contexts. Teachers report on the challenges of their experiences but also benefits for their practice and how they engage with children and their families. Ideas about future preparedness for such pandemics are also discussed."/>
    <d v="2020-06-17T00:00:00"/>
    <d v="2020-08-25T00:00:00"/>
    <s v="https://link.springer.com/article/10.1007%2Fs13158-020-00267-3"/>
    <s v="https://link.springer.com/article/10.1007%2Fs13158-020-00267-3"/>
    <x v="2"/>
    <x v="11"/>
    <s v="Pramling Samuelsson I, Wagner JT, Eriksen √òdegaard E."/>
    <s v="Int J Early Child"/>
    <n v="2020"/>
    <s v="Peer-reviewed"/>
    <s v="10.1007/s13158-020-00267-3"/>
    <s v="English"/>
    <s v=""/>
    <s v="Yes"/>
    <s v=""/>
    <s v="Yes"/>
    <x v="1"/>
    <s v="Not applicable "/>
    <s v=""/>
    <s v=""/>
    <s v=""/>
    <s v=""/>
    <s v=""/>
    <s v=""/>
    <s v=""/>
    <s v="Yes"/>
    <s v=""/>
    <s v=""/>
    <s v=""/>
    <s v=""/>
    <s v=""/>
    <s v="Yes"/>
    <s v=""/>
    <s v=""/>
    <m/>
    <s v="Current week "/>
  </r>
  <r>
    <s v="Inequality in learning opportunities during Covid-19: Evidence from library takeout"/>
    <s v="Research shows that Covid-19 enhanced inequality in families’ learning environments. We use register data from Denmark to analyze inequality in families’ takeout of digital children’s books from public libraries. Our register data, which include more than 55 million observations of families’ daily library takeout, show that the socioeconomic gradient in library takeout (by parents’ education and income) that existed before the Covid-19 lockdown increased after the lockdown. We also find that the increase in the socioeconomic gradient during Covid-19 was weaker in immigrant than in native families, stronger in families with recent experience in taking out digital materials from the library, and stronger in families with children in the early stages of elementary school. Overall, our results suggest that Covid-19 increased inequality in learning opportunities because better off families were more successful at using libraries during the pandemic than worse off families."/>
    <d v="2020-08-20T00:00:00"/>
    <d v="2020-08-25T00:00:00"/>
    <s v="https://www.sciencedirect.com/science/article/pii/S0276562420300603?via%3Dihub"/>
    <s v="https://www.sciencedirect.com/science/article/pii/S0276562420300603?via%3Dihub"/>
    <x v="27"/>
    <x v="2"/>
    <s v="J√¶ger MM, Blaab√¶k EH."/>
    <s v="Res Soc Stratif Mobil"/>
    <n v="2020"/>
    <s v="Peer-reviewed"/>
    <s v="10.1016/j.rssm.2020.100524"/>
    <s v="English"/>
    <s v=""/>
    <s v="Yes"/>
    <s v=""/>
    <s v="Yes"/>
    <x v="1"/>
    <s v="632354 families"/>
    <s v=""/>
    <s v=""/>
    <s v=""/>
    <s v=""/>
    <s v=""/>
    <s v="Yes"/>
    <s v=""/>
    <s v="Yes"/>
    <s v=""/>
    <s v=""/>
    <s v=""/>
    <s v=""/>
    <s v=""/>
    <s v="Yes"/>
    <s v=""/>
    <s v=""/>
    <m/>
    <s v="Current week "/>
  </r>
  <r>
    <s v="Assessment of Pediatric Outpatient Visits for Notifiable Infectious Diseases in a University Hospital in Beijing During COVID-19"/>
    <s v="Introduction_x000a_In response to coronavirus disease 2019 (COVID-19), strict public health measures were implemented, and medical resources were enhanced to isolate and treat infected patients.1 Yet little is known about whether other types of hospital visits have been affected,2 especially visits for infectious diseases. We explored changes in pediatric outpatient visits for Chinese notifiable infectious diseases acquired through droplet transmission, contact transmission, or both during Beijing’s COVID-19 outbreak._x000a__x000a_Methods_x000a_We performed a cross-sectional study at Beijing Chao-Yang Hospital Western Branch in Beijing that followed the Strengthening the Reporting of Observational Studies in Epidemiology (STROBE) reporting guideline. The study was approved by the ethics committee of Beijing Chao-Yang Hospital, which waived the requirement for informed consent._x000a__x000a_Using the hospital’s electronic medical records and notifiable diseases surveillance system, we identified all pediatric outpatient visits during the COVID-19 outbreak (January 19–April 15, 2020) and a matched control period in the previous year (January 19–April 16, 2019) and collected demographic and diagnostic information on patients with notifiable infectious diseases. During the COVID-19 outbreak, all febrile patients underwent nucleic acid testing of nasal and pharyngeal swab specimens to rule out COVID-19. The primary outcomes were the number of pediatric outpatient visits, number of pediatric patients with notifiable infectious diseases, and proportion of pediatric patients with notifiable infectious diseases in pediatric outpatient visits. We compared continuous variables with the Mann-Whitney U test and median differences, coefficient intervals, and categorical variables with the χ2 test or Fisher exact test. Two-tailed P &lt; .05 defined statistical significance. All analyses were performed using SPSS version 25.0 (IBM)._x000a__x000a_Results_x000a_A total of 2420 pediatric outpatient visits (median patient age, 4 [interquartile range, 2-6] years; 1325 [55%] male) were identified during the COVID-19 outbreak, an average of 28 per day, compared with 14 557 and 165, respectively, in 2019 (ie, an 83% decrease; Figure, panel A). Thirty-four patients with notifiable infectious diseases were reported during the outbreak, an average of 0.4 per day, compared with 383 and 4.3, respectively, in 2019 (ie, a 91% decrease; Figure, panel B). The proportion of patients with notifiable infectious diseases in pediatric outpatient visits (difference, –1.2%; 95% CI, –1.7% to –0.6%; P &lt; .001), especially the proportion with influenza (difference, –1.3%; 95% CI, –1.8% to –0.8%; P &lt; .001), was significantly lower during the outbreak than in 2019._x000a__x000a_Demographic and diagnostic characteristics are summarized in the Table. The sex distribution was similar between the 2 periods (difference, –3.1%; 95% CI, –19.5% to 13.9%; P = .73), but the median age was younger during the outbreak (difference, –1 year; 95% CI, –2 to 0 years; P = .004). No pediatric patients with COVID-19 were confirmed in this hospital._x000a__x000a_Discussion_x000a_We found a decrease in pediatric outpatient visits for notifiable infectious diseases in a university hospital in Beijing during the COVID-19 outbreak. Except for scarlet fever (transmitted only via droplet) and acute hemorrhagic conjunctivitis (transmitted only via contact), the notifiable diseases studied, especially influenza, infect people via either droplet or contact transmission.3 Strict implementation of public health control measures in response to COVID-19 might have inhibited droplet and contact transmission of common infectious viruses.4 Guardian fear of contracting COVID-19 in the hospital may be a reason for the reduced number of outpatients.5 However, the reduced proportion of patients with notifiable infectious diseases confirms that these diseases were somewhat contained during the COVID-19 outbreak, especially given that febrile patients are required to seek urgent medical care._x000a__x000a_Limitations of this study include the single-center design, the use of retrospective data, and the possibility that not all patients were identified. However, because the study took place in a traditional university hospital, the main findings might be representative of the actual number of pediatric patients with notifiable infectious diseases in Beijing. Also, these findings highlight the importance of public health measures for controlling infectious diseases."/>
    <d v="2020-08-24T00:00:00"/>
    <d v="2020-08-25T00:00:00"/>
    <s v="https://jamanetwork.com/journals/jamanetworkopen/fullarticle/2769684"/>
    <s v="https://jamanetwork.com/journals/jamanetworkopen/fullarticle/2769684"/>
    <x v="13"/>
    <x v="6"/>
    <s v="Luo Z, Li S, Li N, Li Y, Zhang Y, Cao Z, Ma Y."/>
    <s v="JAMA Netw Open"/>
    <n v="2020"/>
    <s v="Peer-reviewed"/>
    <s v="10.1001/jamanetworkopen.2020.19224"/>
    <s v="English"/>
    <s v=""/>
    <s v="Yes"/>
    <s v=""/>
    <s v=""/>
    <x v="2"/>
    <s v="2420 pediatric visits"/>
    <s v=""/>
    <s v=""/>
    <s v=""/>
    <s v=""/>
    <s v=""/>
    <s v="Yes"/>
    <s v="Yes"/>
    <s v="Yes"/>
    <s v="Yes"/>
    <s v=""/>
    <s v=""/>
    <s v=""/>
    <s v=""/>
    <s v=""/>
    <s v=""/>
    <s v=""/>
    <m/>
    <s v="Current week "/>
  </r>
  <r>
    <s v="CUPID COVID-19: emergency department attendance by paediatric patients during COVID-19 - project protocol"/>
    <s v="Background: Measures introduced to delay the spread of COVID-19 may result in avoidance of emergency departments (EDs) for non-COVID related illness. Clinicians and medical representative bodies such as the Irish Association for Emergency Medicine (IAEM) have expressed concern that some patients may not seek timely urgent medical intervention. Evidence from previous epidemics found that hospital avoidance during outbreaks of MERS and SARS was common. While ED attendance returned to normal following SARS and MERS, both outbreaks lasted 2-3 months. As the COVID-19 pandemic is forecast to extend into 2021, little is known about the impact COVID-19 will have on paediatric attendance at EDs as the pandemic evolves._x000a_Aims: This project aims to assess the impact of COVID-19 on paediatric emergency healthcare utilisation, to understand how the health seeking behaviour of parents may have altered due to the pandemic, and to identify how any barriers to accessing care can be removed.  _x000a_Methods: Administrative data records from five EDs across Ireland and one Urgent Care Centre will be analysed to identify temporal trends in attendances for emergency care. Qualitative inquiry will be utilised to capture the experience of staff providing emergency healthcare to paediatric patients during COVID-19, and their feedback on identified trends will inform the interpretation of findings. A cross-sectional survey of parents will capture experiences, concerns and decision-making on accessing healthcare for their children during the pandemic._x000a_Results and Conclusion: This information will help decision makers respond rapidly to meet the clinical needs of paediatric patients as the circumstances of the pandemic unfold and reduce the disruption to normal paediatric ED services during the onset of COVID-19. As the health of a child can deteriorate more rapidly than that of an adult, any delay in seeking care for an acutely ill child may have serious consequences._x000a_Keywords"/>
    <d v="2020-08-10T00:00:00"/>
    <d v="2020-08-25T00:00:00"/>
    <s v="https://hrbopenresearch.org/articles/3-37/v2"/>
    <s v="https://hrbopenresearch.org/articles/3-37/v2"/>
    <x v="28"/>
    <x v="8"/>
    <s v="McDonnell T, McAuliffe E, Barrett M, Conlon C, Cummins F, Deasy C, Hensey C, Martin C, Nicholson E."/>
    <s v="HRB Open Res"/>
    <n v="2020"/>
    <s v="Peer-reviewed"/>
    <s v="10.12688/hrbopenres.13066.2"/>
    <s v="English"/>
    <s v=""/>
    <s v="Yes"/>
    <s v=""/>
    <s v="Yes"/>
    <x v="1"/>
    <s v="Not applicable "/>
    <s v=""/>
    <s v=""/>
    <s v=""/>
    <s v=""/>
    <s v=""/>
    <s v="Yes"/>
    <s v="Yes"/>
    <s v="Yes"/>
    <s v=""/>
    <s v=""/>
    <s v=""/>
    <s v=""/>
    <s v=""/>
    <s v="Yes"/>
    <s v=""/>
    <s v=""/>
    <m/>
    <s v="Current week "/>
  </r>
  <r>
    <s v="Pediatric SARS-CoV-2: Clinical Presentation, Infectivity, and Immune Responses"/>
    <s v="Objectives_x000a_As schools plan for re-opening, understanding the potential role children play in the coronavirus infectious disease 2019 (COVID-19) pandemic and the factors that drive severe illness in children is critical._x000a_Study design: Children ages 0-22 years with suspected severe acute respiratory syndrome coronavirus 2 (SARS-CoV-2) infection presenting to urgent care clinics or being hospitalized for confirmed/suspected SARS-CoV-2 infection or multisystem inflammatory syndrome in children (MIS-C) at Massachusetts General Hospital (MGH) were offered enrollment in the MGH Pediatric COVID-19 Biorepository. Enrolled children provided nasopharyngeal, oropharyngeal, and/or blood specimens. SARS-CoV-2 viral load, ACE2 RNA levels, and serology for SARS-CoV-2 were quantified._x000a_Results_x000a_A total of 192 children (mean age 10.2 +/- 7 years) were enrolled. Forty-nine children (26%) were diagnosed with acute SARS-CoV-2 infection; an additional 18 children (9%) met criteria for MIS-C. Only 25 (51%) of children with acute SARS-CoV-2 infection presented with fever; symptoms of SARS-CoV-2 infection, if present, were non-specific. Nasopharyngeal viral load was highest in children in the first 2 days of symptoms, significantly higher than hospitalized adults with severe disease (P = .002). Age did not impact viral load, but younger children had lower ACE2 expression (P=0.004). IgM and IgG to the receptor binding domain (RBD) of the SARS-CoV-2 spike protein were increased in severe MIS-C (P&lt;0.001), with dysregulated humoral responses observed._x000a_Conclusion_x000a_This study reveals that children may be a potential source of contagion in the SARS-CoV-2 pandemic in spite of milder disease or lack of symptoms, and immune dysregulation is implicated in severe post-infectious MIS-C."/>
    <d v="2020-08-19T00:00:00"/>
    <d v="2020-08-23T00:00:00"/>
    <s v="https://www.jpeds.com/article/S0022-3476(20)31023-4/fulltext"/>
    <s v="https://www.jpeds.com/article/S0022-3476(20)31023-4/fulltext"/>
    <x v="1"/>
    <x v="4"/>
    <s v="Yonker LM, Neilan AM, Bartsch Y, Patel AB, Regan J, Arya P, Gootkind E, Park G, Hardcastle M, St John A, Appleman L, Chiu ML, Fialkowski A, De la Flor D, Lima R, Bordt EA, Yockey LJ, D'Avino P, Fischinger S, Shui JE, Lerou PH, Bonventre JV, Yu XG, Ryan ET, Bassett IV, Irimia D, Edlow AG, Alter G, Li JZ, Fasano A."/>
    <s v="J Pediatr"/>
    <n v="2020"/>
    <s v="Peer-reviewed"/>
    <s v="10.1016/j.jpeds.2020.08.037"/>
    <s v="English"/>
    <s v=""/>
    <s v="Yes"/>
    <s v=""/>
    <s v=""/>
    <x v="1"/>
    <n v="192"/>
    <s v=""/>
    <s v=""/>
    <s v=""/>
    <s v=""/>
    <s v=""/>
    <s v="Yes"/>
    <s v="Yes"/>
    <s v="Yes"/>
    <s v="Yes"/>
    <s v="Yes"/>
    <s v=""/>
    <s v=""/>
    <s v=""/>
    <s v=""/>
    <s v=""/>
    <s v=""/>
    <m/>
    <s v="Current week "/>
  </r>
  <r>
    <s v="Multisystem Inflammatory Syndrome Associated With Coronavirus Disease in Children: A Multi-centered Study in Bel√©m, Par√°, Brazil"/>
    <s v="We described the characteristics of 11 children with pediatric multisystem inflammatory syndrome-temporally associated with SARS-CoV-2. The main clinical indications for hospital admission were vasogenic toxic shock (n = 2), Kawasaki disease (n = 4), and Kawasaki disease shock syndrome (n = 5). The echocardiography findings were abnormal in 63% of cases. All patients had 2 or more organ dysfunctions, and the mortality rate was 18%."/>
    <d v="2020-08-18T00:00:00"/>
    <d v="2020-08-23T00:00:00"/>
    <s v="https://journals.lww.com/pidj/Abstract/9000/Multisystem_Inflammatory_Syndrome_Associated_With.96073.aspx"/>
    <s v="https://journals.lww.com/pidj/Abstract/9000/Multisystem_Inflammatory_Syndrome_Associated_With.96073.aspx"/>
    <x v="29"/>
    <x v="4"/>
    <s v="de Farias ECF, Pedro Piva J, de Mello MLFMF, do Nascimento LMPP, Costa CC, Machado MMM, Rodrigues TDS, Carvalho RDFP, Alves MCB, Aires LFQ, Cotta MLM, Pedreira ARG, Saraty SB, Lima MC, Justino MCA."/>
    <s v="Pediatr Infect Dis J"/>
    <n v="2020"/>
    <s v="Peer-reviewed"/>
    <s v="10.1097/INF.0000000000002865"/>
    <s v="English"/>
    <s v=""/>
    <s v="Yes"/>
    <s v=""/>
    <s v=""/>
    <x v="2"/>
    <n v="11"/>
    <s v=""/>
    <s v=""/>
    <s v=""/>
    <s v=""/>
    <s v=""/>
    <s v=""/>
    <s v="Yes"/>
    <s v="Yes"/>
    <s v="Yes"/>
    <s v="Yes"/>
    <s v=""/>
    <s v=""/>
    <s v=""/>
    <s v=""/>
    <s v=""/>
    <s v=""/>
    <m/>
    <s v="Current week "/>
  </r>
  <r>
    <s v="SARS-CoV-2 Infection in Children in Southern Italy: A Descriptive Case Series"/>
    <s v="At the beginning of the coronavirus-2019 (COVID-19) pandemic, Italy was one of the most affected countries in Europe. Severe acute respiratory syndrome coronavirus-2 (SARS-CoV-2) infection is less frequent and less severe in children than in adults. This study analyzed the frequency of SARS-CoV-2 infection among all children aged &lt;18 years in the Apulia region of southern Italy and the characteristics of the infected children. Clinical and demographic data were collected through the national platform for COVID-19 surveillance. Of the 166 infected children in the Apulia region, 104 (62.6%) were asymptomatic, 37 (22.3%) had mild infections, 22 (13.3%) had moderate infections, and 3 (1.8%) had severe infections. Only ten children (6.0%) were hospitalized, but none required intensive care support and none died. SARS-CoV-2 infection was transmitted mainly from parents or relatives to children. Because of school closure during the lockdown, infection was unlikely to have been transmitted among children. It is unclear whether school reopening would enhance virus spread, leading the Italian government to develop guidelines for safe school reopening. The actual role of children in virus transmission remains unclear. A sensitive surveillance system, prompt identification of cases, testing, and contact tracing will be key to reducing the further spread of infection._x000a_"/>
    <d v="2020-08-21T00:00:00"/>
    <d v="2020-08-23T00:00:00"/>
    <s v="https://www.mdpi.com/1660-4601/17/17/6080/htm"/>
    <s v="https://www.mdpi.com/1660-4601/17/17/6080/htm"/>
    <x v="6"/>
    <x v="4"/>
    <s v="Loconsole D, Caselli D, Centrone F, Morcavallo C, Campanella S, Aric√≤ M, Chironna M."/>
    <s v="Int J Environ Res Public Health"/>
    <n v="2020"/>
    <s v="Peer-reviewed"/>
    <s v="10.3390/ijerph17176080"/>
    <s v="English"/>
    <s v=""/>
    <s v="Yes"/>
    <s v=""/>
    <s v=""/>
    <x v="1"/>
    <n v="166"/>
    <s v=""/>
    <s v=""/>
    <s v=""/>
    <s v=""/>
    <s v=""/>
    <s v="Yes"/>
    <s v="Yes"/>
    <s v="Yes"/>
    <s v="Yes"/>
    <s v="Yes"/>
    <s v=""/>
    <s v=""/>
    <s v=""/>
    <s v=""/>
    <s v=""/>
    <s v=""/>
    <m/>
    <s v="Current week "/>
  </r>
  <r>
    <s v="Analysis of the Impact of the Confinement Resulting from COVID-19 on the Lifestyle and Psychological Wellbeing of Spanish Pregnant Women: An Internet-Based Cross-Sectional Survey"/>
    <s v="Background: This study aimed to analyze the impact of the confinement due to the COVID-19 pandemics on the eating, exercise, and quality-of-life habits of pregnant women. (2) Methods: This was an internet-based cross-sectional survey which collected information about adherence to the Mediterranean diet, physical exercise, health-related quality of life (HRQoL), and perceived obstacles (in terms of exercise, preparation for delivery, and medical appointments) of pregnant women before and after the confinement. The survey was conducted in 18–31 May 2020. (3) Results: A total of 90 pregnant women participated in this study. There was a significant decrease in the levels of physical activity (p &lt; 0.01) as well as in HRQoL (p &lt; 0.005). The number of hours spent sitting increased by 50% (p &lt; 0.001), 52.2% were unable to attend delivery preparation sessions because these had been cancelled. However, there were no significant differences in the eating pattern of these women (p = 0.672). Conclusions: These results suggest the need to implement specific online programs to promote exercise and reduce stress, thus improving the HRQoL in this population, should similar confinements need to occur again for any reason in the future."/>
    <d v="2020-08-15T00:00:00"/>
    <d v="2020-08-23T00:00:00"/>
    <s v="https://www.mdpi.com/1660-4601/17/16/5933"/>
    <s v="https://www.mdpi.com/1660-4601/17/16/5933"/>
    <x v="19"/>
    <x v="6"/>
    <s v="Bivi√°-Roig G, La Rosa VL, G√≥mez-T√©bar M, Serrano-Raya L, Amer-Cuenca JJ, Caruso S, Commodari E, Barrasa-Shaw A, Lis√≥n JF."/>
    <s v="Int J Environ Res Public Health"/>
    <n v="2020"/>
    <s v="Peer-reviewed"/>
    <s v="10.3390/ijerph17165933"/>
    <s v="English"/>
    <s v="Yes"/>
    <s v=""/>
    <s v=""/>
    <s v="Yes"/>
    <x v="1"/>
    <n v="90"/>
    <s v=""/>
    <s v="Yes"/>
    <s v=""/>
    <s v=""/>
    <s v=""/>
    <s v=""/>
    <s v=""/>
    <s v=""/>
    <s v=""/>
    <s v=""/>
    <s v=""/>
    <s v=""/>
    <s v="Yes"/>
    <s v=""/>
    <s v=""/>
    <s v=""/>
    <s v="Mental health"/>
    <s v="Current week "/>
  </r>
  <r>
    <s v="Transverse Myelitis in a Child With COVID-19"/>
    <s v="None available"/>
    <d v="2020-07-28T00:00:00"/>
    <d v="2020-08-22T00:00:00"/>
    <s v="https://www.pedneur.com/article/S0887-8994(20)30273-3/fulltext"/>
    <s v="https://www.pedneur.com/article/S0887-8994(20)30273-3/fulltext"/>
    <x v="1"/>
    <x v="4"/>
    <s v="Kaur H, Mason JA, Bajracharya M, McGee J, Gunderson MD, Hart BL, Dehority W, Link N, Moore B, Phillips JP, Rogers D."/>
    <s v="Pediatr Neurol"/>
    <n v="2020"/>
    <s v="Peer-reviewed"/>
    <s v="10.1016/j.pediatrneurol.2020.07.017"/>
    <s v="English"/>
    <s v=""/>
    <s v="Yes"/>
    <s v=""/>
    <s v=""/>
    <x v="1"/>
    <n v="1"/>
    <s v=""/>
    <s v=""/>
    <s v=""/>
    <s v=""/>
    <s v=""/>
    <s v=""/>
    <s v="Yes"/>
    <s v=""/>
    <s v="Yes"/>
    <s v="Yes"/>
    <s v=""/>
    <s v=""/>
    <s v=""/>
    <s v=""/>
    <s v=""/>
    <s v=""/>
    <m/>
    <s v="Current week "/>
  </r>
  <r>
    <s v="Food insecurity in households with young children: A test of contextual congruence"/>
    <s v="Household food insecurity, an inability to provide adequate nutrition for a healthy, active lifestyle, affects nearly 1 in 7 households with children in the United States. Though rates of food insecurity declined to pre-recession levels just prior to the COVID-19 pandemic, they are now once again increasing. As a result, in one of the wealthiest countries in the world, millions of young children continue to grow up in households that struggle daily with a problem that is often associated with the developing world. The result is both immediate and long-term health and development deficits for children. We propose that the degree of demographic and socioeconomic congruence between the households of young children and their neighborhood of residence lends unique insights to food insecurity. We examine this using the ECLS-K 2010–2011 for children in families with incomes below 400 percent of the federal poverty line (N = 8600). Results show that congruence between household and neighborhood education and race/ethnicity associates with the likelihood of experiencing food insecurity. For example, households with non-Hispanic black children living in neighborhoods with high proportions of non-Hispanic blacks have significantly lower probabilities of food insecurity than similar households living in neighborhoods with smaller black populations. Similarly, more highly educated families experience lower probability of food insecurity in high education neighborhoods than when they reside in low education neighborhoods. Focusing on neighborhood risk factors as absolute and independent contributors limits our understanding of how families experience food insecurity as well as any policy efforts to address it."/>
    <d v="2020-08-07T00:00:00"/>
    <d v="2020-08-22T00:00:00"/>
    <s v="https://www.sciencedirect.com/science/article/pii/S0277953620304949?via%3Dihub"/>
    <s v="https://www.sciencedirect.com/science/article/pii/S0277953620304949?via%3Dihub"/>
    <x v="1"/>
    <x v="6"/>
    <s v="Denney JT, Brewer M, Kimbro RT."/>
    <s v="Soc Sci Med"/>
    <n v="2020"/>
    <s v="Peer-reviewed"/>
    <s v="10.1016/j.socscimed.2020.113275"/>
    <s v="English"/>
    <s v=""/>
    <s v="Yes"/>
    <s v=""/>
    <s v="Yes"/>
    <x v="1"/>
    <n v="8600"/>
    <s v=""/>
    <s v=""/>
    <s v=""/>
    <s v=""/>
    <s v=""/>
    <s v="Yes"/>
    <s v=""/>
    <s v="Yes"/>
    <s v="Yes"/>
    <s v=""/>
    <s v=""/>
    <s v=""/>
    <s v="Yes"/>
    <s v=""/>
    <s v=""/>
    <s v=""/>
    <m/>
    <s v="Current week "/>
  </r>
  <r>
    <s v="A picture of medically assisted reproduction activities during the COVID-19 pandemic in Europe"/>
    <s v="STUDY QUESTION_x000a_How did coronavirus disease 2019 (COVID-19) impact on medically assisted reproduction (MAR) services in Europe during the COVID-19 pandemic (March to May 2020)?_x000a__x000a_SUMMARY ANSWER_x000a_MAR services, and hence treatments for infertile couples, were stopped in most European countries for a mean of 7 weeks._x000a__x000a_WHAT IS KNOWN ALREADY_x000a_With the outbreak of COVID-19 in Europe, non-urgent medical care was reduced by local authorities to preserve health resources and maintain social distancing. Furthermore, ESHRE and other societies recommended to postpone ART pregnancies as of 14 March 2020._x000a__x000a_STUDY DESIGN, SIZE, DURATION_x000a_A structured questionnaire was distributed in April among the ESHRE Committee of National Representatives, followed by further information collection through email._x000a__x000a_PARTICIPANTS/MATERIALS, SETTING, METHODS_x000a_The information was collected through the questionnaire and afterwards summarised and aligned with data from the European Centre for Disease Control on the number of COVID-19 cases per country._x000a__x000a_MAIN RESULTS AND THE ROLE OF CHANCE_x000a_By aligning the data for each country with respective epidemiological data, we show a large variation in the time and the phase in the epidemic in the curve when MAR/ART treatments were suspended and restarted. Similarly, the duration of interruption varied. Fertility preservation treatments and patient supportive care for patients remained available during the pandemic._x000a__x000a_LARGE SCALE DATA_x000a_N/A_x000a__x000a_LIMITATIONS, REASONS FOR CAUTION_x000a_Data collection was prone to misinterpretation of the questions and replies, and required further follow-up to check the accuracy. Some representatives reported that they, themselves, were not always aware of the situation throughout the country or reported difficulties with providing single generalised replies, for instance when there were regional differences within their country._x000a__x000a_WIDER IMPLICATIONS OF THE FINDINGS_x000a_The current article provides a basis for further research of the different strategies developed in response to the COVID-19 crisis. Such conclusions will be invaluable for health authorities and healthcare professionals with respect to future similar situations."/>
    <d v="2020-08-17T00:00:00"/>
    <d v="2020-08-22T00:00:00"/>
    <s v="https://academic.oup.com/hropen/article/2020/3/hoaa035/5893474"/>
    <s v="https://academic.oup.com/hropen/article/2020/3/hoaa035/5893474"/>
    <x v="2"/>
    <x v="12"/>
    <s v="ESHRE COVID-19 Working Group, Vermeulen N, Ata B, Gianaroli L, Lundin K, Mocanu E, Rautakallio-Hokkanen S, Tapanainen JS, Veiga A."/>
    <s v="Hum Reprod Open"/>
    <n v="2020"/>
    <s v="Peer-reviewed"/>
    <s v="10.1093/hropen/hoaa035"/>
    <s v="English"/>
    <s v="Yes"/>
    <s v=""/>
    <s v=""/>
    <s v="Yes"/>
    <x v="0"/>
    <s v="40 countries"/>
    <s v=""/>
    <s v="Yes"/>
    <s v=""/>
    <s v="Yes"/>
    <s v=""/>
    <s v=""/>
    <s v=""/>
    <s v=""/>
    <s v=""/>
    <s v=""/>
    <s v=""/>
    <s v=""/>
    <s v="Yes"/>
    <s v=""/>
    <s v=""/>
    <s v=""/>
    <m/>
    <s v="Current week "/>
  </r>
  <r>
    <s v="Establishment of¬†a Pediatric COVID-19 Biorepository: Unique Considerations and Opportunities for Studying the Impact of the COVID-19 Pandemic on Children"/>
    <s v="Background: COVID-19, the disease caused by the highly infectious and transmissible coronavirus SARS-CoV-2, has quickly become a morbid global pandemic. Although the impact of SARS-CoV-2 infection in children is less clinically apparent, collecting high-quality biospecimens from infants, children and adolescents in a standardized manner during the COVID-19 pandemic is essential to establish a biologic understanding of the disease in the pediatric population. This biorepository enables pediatric centers world-wide to collect samples in a standardized manner to drive forward our understanding of COVID-19 by addressing specific pediatric and neonatal COVID-19-related questions._x000a__x000a_Methods: A broad study was implemented with strategic enrollment guidelines to include patients seen in urgent care clinics and hospital settings, neonates born to SARS-CoV-2 infected mothers, and asymptomatic children. The methodology described here, details the importance of establishing collaborations between the clinical and research teams to harmonize protocols for patient recruitment and sample collection, processing and storage. _x000a__x000a_Results: Considerations and challenges facing enrollment of neonatal and pediatric cohorts are described. A roadmap is laid out for successful collection, processing, storage and database management of multiple pediatric samples such as blood, nasopharyngeal and oropharyngeal swabs, sputum, saliva, tracheal aspirates, stool, and urine. Using this methodology, we enrolled 327 participants, who provided a total of 972 biospecimens._x000a__x000a_Conclusions: Pediatric biospecimens will be key in answering questions relating to viral transmission by children, differences between pediatric and adult viral susceptibility, and, immune responses, the impact of maternal SARS-CoV-2 infection on fetal development, and factors driving the Multisystem Inflammatory Syndrome in Children. The specimens in this biorepository will allow necessary comparative studies between children and adults, help determine the accuracy of current pediatric viral testing techniques, in addition to, understanding neonatal exposure to SARS-CoV-2 infection and disease abnormalities. The successful establishment of a pediatric biorepository is critical to provide insight into disease pathogenesis, and subsequently, develop future treatment and vaccination strategies.  "/>
    <d v="2020-08-10T00:00:00"/>
    <d v="2020-08-21T00:00:00"/>
    <s v="https://www.researchsquare.com/article/rs-42030/v1"/>
    <s v="https://www.researchsquare.com/article/rs-42030/v1"/>
    <x v="1"/>
    <x v="13"/>
    <s v="Lima R, Gootkind E, Flor D, Yockey L, Bordt E, D'Avino P, Ning S, Heath K, Harding K, Zois J, Park G, Hardcastle M, Grinke KA, Grimmel S, Forde PJ, Davidson SP, Hall KE, Neilan A, Matute JD, Lerou PH, Fasano A, Shui JE, Edlow AG, Yonker LM."/>
    <s v="Res Sq"/>
    <n v="2020"/>
    <s v="Peer-reviewed"/>
    <s v="10.21203/rs.3.rs-42030/v1"/>
    <s v="English"/>
    <s v="Yes"/>
    <s v="Yes"/>
    <s v=""/>
    <s v=""/>
    <x v="1"/>
    <n v="327"/>
    <s v="Yes"/>
    <s v=""/>
    <s v=""/>
    <s v="Yes"/>
    <s v="Yes"/>
    <s v="Yes"/>
    <s v="Yes"/>
    <s v=""/>
    <s v=""/>
    <s v="Yes"/>
    <s v=""/>
    <s v=""/>
    <s v=""/>
    <s v=""/>
    <s v=""/>
    <s v=""/>
    <m/>
    <s v="Current week "/>
  </r>
  <r>
    <s v="Let Us Be Vigilant: COVID-19 Is Poised to Obliterate Gains in Healthy Child Development Globally"/>
    <s v="None available"/>
    <d v="2020-08-01T00:00:00"/>
    <d v="2020-08-21T00:00:00"/>
    <s v="https://pediatrics.aappublications.org/content/early/2020/08/13/peds.2020-012591"/>
    <s v="https://pediatrics.aappublications.org/content/early/2020/08/13/peds.2020-012591"/>
    <x v="2"/>
    <x v="0"/>
    <s v="Dreyer BP."/>
    <s v="Pediatrics"/>
    <n v="2020"/>
    <s v="Peer-reviewed"/>
    <s v="10.1542/peds.2020-012591"/>
    <s v="English"/>
    <s v=""/>
    <s v="Yes"/>
    <s v=""/>
    <s v="Yes"/>
    <x v="0"/>
    <s v="Not applicable "/>
    <s v=""/>
    <s v=""/>
    <s v=""/>
    <s v=""/>
    <s v=""/>
    <s v="Yes"/>
    <s v="Yes"/>
    <s v="Yes"/>
    <s v="Yes"/>
    <s v=""/>
    <s v=""/>
    <s v=""/>
    <s v=""/>
    <s v="Yes"/>
    <s v=""/>
    <s v=""/>
    <m/>
    <s v="Current week "/>
  </r>
  <r>
    <s v="Clinical characteristics, prognostic factors, and maternal and neonatal outcomes of SARS-CoV-2 infection among hospitalized pregnant women: a systematic review"/>
    <s v="Background_x000a_Pregnant women represent a potentially high‐risk population in the COVID‐19 pandemic._x000a__x000a_Objective_x000a_To summarize clinical characteristics and outcomes among pregnant women hospitalized with COVID‐19._x000a__x000a_Search strategy_x000a_Relevant databases were searched up until May 29, 2020._x000a__x000a_Selection criteria_x000a_Case series/reports of hospitalized pregnant women with laboratory‐confirmed COVID‐19._x000a__x000a_Data collection and analysis_x000a_PRISMA guidelines were followed. Methodologic quality was assessed via NIH assessment tools._x000a__x000a_Main results_x000a_Overall, 63 observational studies of 637 women (84.6% in third trimester) with laboratory‐confirmed SARS‐CoV‐2 infection were included. Most (76.5%) women experienced mild disease. Maternal fatality, stillbirth, and neonatal fatality rates were 1.6%, 1.4%, and 1.0%, respectively. Older age, obesity, diabetes mellitus, and raised serum D‐dimer and interleukin‐6 were predictive of poor outcomes. Overall, 33.7% of live births were preterm, of which half were iatrogenic among women with mild COVID‐19 and no complications. Most women underwent cesarean despite lacking a clear indication. Eight (2.0%) neonates had positive nasopharyngeal swabs after delivery and developed chest infection within 48 hours._x000a__x000a_Conclusions_x000a_Advanced gestation, maternal age, obesity, diabetes mellitus, and a combination of elevated D‐dimer and interleukin‐6 levels are predictive of poor pregnancy outcomes in COVID‐19. The rate of iatrogenic preterm birth and cesarean delivery is high; vertical transmission may be possible but has not been proved."/>
    <d v="2020-07-24T00:00:00"/>
    <d v="2020-08-21T00:00:00"/>
    <s v="https://obgyn.onlinelibrary.wiley.com/doi/full/10.1002/ijgo.13329"/>
    <s v="https://obgyn.onlinelibrary.wiley.com/doi/full/10.1002/ijgo.13329"/>
    <x v="3"/>
    <x v="1"/>
    <s v="Turan O, Hakim A, Dashraath P, Jeslyn WJL, Wright A, Abdul Kadir R."/>
    <s v="Int J Gynaecol Obstet"/>
    <n v="2020"/>
    <s v="Peer-reviewed"/>
    <s v="10.1002/ijgo.13329"/>
    <s v="English"/>
    <s v="Yes"/>
    <s v=""/>
    <s v=""/>
    <s v=""/>
    <x v="1"/>
    <s v="63 studies, 637 women"/>
    <s v="Yes"/>
    <s v="Yes"/>
    <s v="Yes"/>
    <s v="Yes"/>
    <s v="Yes"/>
    <s v=""/>
    <s v=""/>
    <s v=""/>
    <s v=""/>
    <s v=""/>
    <s v=""/>
    <s v=""/>
    <s v=""/>
    <s v=""/>
    <s v=""/>
    <s v=""/>
    <m/>
    <s v="Current week "/>
  </r>
  <r>
    <s v="SARS-CoV-2 in children and adolescents in Norway: confirmed infection, hospitalisations and underlying conditions"/>
    <s v="BACKGROUND_x000a_Children and adolescents have a lower risk of disease caused by sars-CoV-2. We describe the incidence of proven infection and hospitalizations in children and young people under the age of 20 in Norway, and specifically among those with underlying conditions._x000a__x000a_MATERIAL AND METHOD_x000a_The Norwegian Directorate of Health, in collaboration with the Norwegian Institute of Public Health, has established a data extract to monitor the coronavirus outbreak. Data from the specialist health service (Norwegian Patient Register, NPR) and the primary health service (Municipal Patient and User Register, KPR) are linked with information on positive sars-CoV-2 samples from the Notification System for Infectious Diseases (MSIS). This includes all persons resident in Norway as of 1.3.2020, with data for proven infection up to and including 13.5.2020 and for hospitalization up to and including 30.4.2020._x000a__x000a_RESULTS_x000a_Of 8,125 people with detected sars-CoV-2 in the entire population, 493 (6.1%) were under 20 years of age. The median age in the group under 20 was 15 years, and 252 (51%) were girls. 3% were hospitalized. No deaths were registered among patients under the age of 20 in Norway. We found a slightly larger proportion with detected sars-CoV-2 in the group with diseases of the muscular and nervous system._x000a__x000a_INTERPRETATION_x000a_Few children and young people have been diagnosed with sars-CoV-2, and very few have been admitted to hospital. Underlying conditions may provide a lower threshold for testing and hence an increased incidence of detected infection in this group, although increased risk cannot be ruled out"/>
    <d v="2020-06-24T00:00:00"/>
    <d v="2020-08-21T00:00:00"/>
    <s v="https://tidsskriftet.no/2020/06/originalartikkel/sars-cov-2-hos-barn-og-ungdom-i-norge-pavist-smitte-sykehusinnleggelser-og"/>
    <s v="https://tidsskriftet.no/2020/06/originalartikkel/sars-cov-2-hos-barn-og-ungdom-i-norge-pavist-smitte-sykehusinnleggelser-og"/>
    <x v="8"/>
    <x v="2"/>
    <s v="St√∏rdal K, Bakken IJ, Greve-Isdahl M, Klingenberg C, Helland E, Nystad W, Hjellvik V, Gulseth HL."/>
    <s v="Tidsskr Nor Laegeforen"/>
    <n v="2020"/>
    <s v="Peer-reviewed"/>
    <s v="10.4045/tidsskr.20.0457"/>
    <s v="Norwegian"/>
    <s v=""/>
    <s v="Yes"/>
    <s v=""/>
    <s v=""/>
    <x v="1"/>
    <n v="1248749"/>
    <s v=""/>
    <s v=""/>
    <s v=""/>
    <s v=""/>
    <s v=""/>
    <s v="Yes"/>
    <s v="Yes"/>
    <s v="Yes"/>
    <s v="Yes"/>
    <s v="Yes"/>
    <s v=""/>
    <s v=""/>
    <s v=""/>
    <s v=""/>
    <s v=""/>
    <s v=""/>
    <m/>
    <s v="Current week "/>
  </r>
  <r>
    <s v="Peripheral immunophenotypes in children with multisystem inflammatory syndrome associated with SARS-CoV-2 infection"/>
    <s v="Recent reports highlight a new clinical syndrome in children related to severe acute respiratory syndrome coronavirus 2 (SARS-CoV-2)1—multisystem inflammatory syndrome in children (MIS-C)—which comprises multiorgan dysfunction and systemic inflammation2,3,4,5,6,7,8,9,10,11,12,13. We performed peripheral leukocyte phenotyping in 25 children with MIS-C, in the acute (n = 23; worst illness within 72 h of admission), resolution (n = 14; clinical improvement) and convalescent (n = 10; first outpatient visit) phases of the illness and used samples from seven age-matched healthy controls for comparisons. Among the MIS-C cohort, 17 (68%) children were SARS-CoV-2 seropositive, suggesting previous SARS-CoV-2 infections14,15, and these children had more severe disease. In the acute phase of MIS-C, we observed high levels of interleukin-1β (IL-1β), IL-6, IL-8, IL-10, IL-17, interferon-γ and differential T and B cell subset lymphopenia. High CD64 expression on neutrophils and monocytes, and high HLA-DR expression on γδ and CD4+CCR7+ T cells in the acute phase, suggested that these immune cell populations were activated. Antigen-presenting cells had low HLA-DR and CD86 expression, potentially indicative of impaired antigen presentation. These features normalized over the resolution and convalescence phases. Overall, MIS-C presents as an immunopathogenic illness1 and appears distinct from Kawasaki disease."/>
    <d v="2020-08-18T00:00:00"/>
    <d v="2020-08-20T00:00:00"/>
    <s v="https://www.nature.com/articles/s41591-020-1054-6"/>
    <s v="https://www.nature.com/articles/s41591-020-1054-6"/>
    <x v="3"/>
    <x v="6"/>
    <s v="Carter MJ, Fish M, Jennings A, Doores KJ, Wellman P, Seow J, Acors S, Graham C, Timms E, Kenny J, Neil S, Malim MH, Tibby SM, Shankar-Hari M."/>
    <s v="Nat Med"/>
    <n v="2020"/>
    <s v="Peer-reviewed"/>
    <s v="10.1038/s41591-020-1054-6"/>
    <s v="English"/>
    <s v=""/>
    <s v="Yes"/>
    <s v=""/>
    <s v=""/>
    <x v="1"/>
    <n v="25"/>
    <s v=""/>
    <s v=""/>
    <s v=""/>
    <s v=""/>
    <s v=""/>
    <s v=""/>
    <s v="Yes"/>
    <s v="Yes"/>
    <s v="Yes"/>
    <s v="Yes"/>
    <s v=""/>
    <s v=""/>
    <s v=""/>
    <s v=""/>
    <s v=""/>
    <s v=""/>
    <m/>
    <s v="Current week "/>
  </r>
  <r>
    <s v="Restructuring fetal medicine services in a low-resource setting during the COVID-19 pandemic: Experience from a tertiary care fetal medicine center"/>
    <s v="At the outset of reorganization, pregnant women with scheduled appointments were contacted and reassured. They were screened telephonically for symptoms before calling them to the facility for counseling and testing. Part of the genetic counseling was also done telephonically and appointments rescheduled accordingly."/>
    <d v="2020-08-18T00:00:00"/>
    <d v="2020-08-19T00:00:00"/>
    <s v="https://obgyn.onlinelibrary.wiley.com/doi/abs/10.1002/ijgo.13337"/>
    <s v="https://obgyn.onlinelibrary.wiley.com/doi/abs/10.1002/ijgo.13337"/>
    <x v="30"/>
    <x v="4"/>
    <s v="Rana A, K Sharma A, Dadhwal V."/>
    <s v="Int J Gynaecol Obstet"/>
    <n v="2020"/>
    <s v="Peer-reviewed"/>
    <s v="10.1002/ijgo.13337"/>
    <s v="English"/>
    <s v="Yes"/>
    <s v=""/>
    <s v=""/>
    <s v=""/>
    <x v="2"/>
    <s v="Not applicable "/>
    <s v="Yes"/>
    <s v=""/>
    <s v=""/>
    <s v="Yes"/>
    <s v="Yes"/>
    <s v=""/>
    <s v=""/>
    <s v=""/>
    <s v=""/>
    <s v=""/>
    <s v=""/>
    <s v=""/>
    <s v=""/>
    <s v=""/>
    <s v=""/>
    <s v=""/>
    <m/>
    <s v="Current week "/>
  </r>
  <r>
    <s v="COVID-19 in pregnancy: creating an outpatient surveillance model in a public hospital system"/>
    <s v="Objectives_x000a_We describe a standardized, scalable outpatient surveillance model for pregnant women with COVID-19 with several objectives: (1) to identify and track known, presumed, and suspected COVID-positive pregnant patients both during their acute illness and after recovery, (2) to regularly assess patient symptoms and escalate care for those with worsening disease while reducing unnecessary hospital exposure for others, (3) to educate affected patients on warning symptoms, hygiene, and quarantine recommendations, and (4) to cohort patient care, isolating stable infected patients at home and later within the same physical clinic area upon their return to prenatal care._x000a__x000a_Methods_x000a_Pregnant women in an urban public hospital system with presumed or confirmed COVID-19 were added to a list in our electronic medical record as they came to the attention of providers. They received a series of phone calls based on their illness severity and were periodically assessed until deemed stable._x000a__x000a_Results_x000a_A total of 83 patients were followed between March 19 and May 31, 2020. Seven (8%) were asymptomatic, 62 (75%) had mild disease, 11 (13%) had severe disease, and three (4%) had critical illness._x000a__x000a_Conclusions_x000a_We encourage others to develop and utilize outpatient surveillance systems to facilitate appropriate care and to optimize maternal and fetal well-being."/>
    <d v="2020-08-18T00:00:00"/>
    <d v="2020-08-19T00:00:00"/>
    <s v="https://www.degruyter.com/view/journals/jpme/ahead-of-print/article-10.1515-jpm-2020-0309/article-10.1515-jpm-2020-0309.xml"/>
    <s v="https://www.degruyter.com/view/journals/jpme/ahead-of-print/article-10.1515-jpm-2020-0309/article-10.1515-jpm-2020-0309.xml"/>
    <x v="1"/>
    <x v="4"/>
    <s v="Trostle ME, Silverstein JS, Tubridy E, Limaye MA, Rose J, Brubaker SG, Chervenak JL, Denny CC."/>
    <s v="J Perinat Med"/>
    <n v="2020"/>
    <s v="Peer-reviewed"/>
    <s v="10.1515/jpm-2020-0309"/>
    <s v="English"/>
    <s v="Yes"/>
    <s v=""/>
    <s v=""/>
    <s v=""/>
    <x v="1"/>
    <n v="83"/>
    <s v="Yes"/>
    <s v="Yes"/>
    <s v=""/>
    <s v="Yes"/>
    <s v="Yes"/>
    <s v=""/>
    <s v=""/>
    <s v=""/>
    <s v=""/>
    <s v=""/>
    <s v=""/>
    <s v=""/>
    <s v=""/>
    <s v=""/>
    <s v=""/>
    <s v=""/>
    <m/>
    <s v="Current week "/>
  </r>
  <r>
    <s v="Surge in Child Abuse, Harm During COVID-19 Pandemic Reported"/>
    <s v="None available"/>
    <d v="2020-08-18T00:00:00"/>
    <d v="2020-08-19T00:00:00"/>
    <s v="https://jamanetwork.com/journals/jama/fullarticle/2769482"/>
    <s v="https://jamanetwork.com/journals/jama/fullarticle/2769482"/>
    <x v="3"/>
    <x v="0"/>
    <s v="Kuehn BM."/>
    <s v="JAMA"/>
    <n v="2020"/>
    <s v="Peer-reviewed"/>
    <s v="10.1001/jama.2020.14433"/>
    <s v="English"/>
    <s v=""/>
    <s v="Yes"/>
    <s v=""/>
    <s v="Yes"/>
    <x v="1"/>
    <n v="10"/>
    <s v=""/>
    <s v=""/>
    <s v=""/>
    <s v=""/>
    <s v=""/>
    <s v="Yes"/>
    <s v=""/>
    <s v=""/>
    <s v=""/>
    <s v=""/>
    <s v=""/>
    <s v=""/>
    <s v=""/>
    <s v="Yes"/>
    <s v=""/>
    <s v=""/>
    <s v="Mental health"/>
    <s v="Current week "/>
  </r>
  <r>
    <s v="COVID-19 and children with diabetes: emerging knowledge"/>
    <s v="The global epidemiological and clinical patterns of COVID‐19 among children with diabetes are still very limited. In this report Associate Professor May Ng investigates the current outcome data for young people with diabetes and COVID‐19 and discusses the need for continued vigilance to ensure emergency paediatric conditions are dealt with urgently, as well as the essential health messages for young people with diabetes."/>
    <d v="2020-08-17T00:00:00"/>
    <d v="2020-08-21T00:00:00"/>
    <s v="https://onlinelibrary.wiley.com/doi/full/10.1002/pdi.2289"/>
    <s v="https://onlinelibrary.wiley.com/doi/full/10.1002/pdi.2289"/>
    <x v="2"/>
    <x v="1"/>
    <s v="Ng S.M."/>
    <s v="Practical Diabetes"/>
    <n v="2020"/>
    <s v="Peer-reviewed"/>
    <s v="10.1002/pdi.2289"/>
    <s v="English"/>
    <s v=""/>
    <s v="Yes"/>
    <s v=""/>
    <s v=""/>
    <x v="0"/>
    <s v="Not applicable "/>
    <s v=""/>
    <s v=""/>
    <s v=""/>
    <s v=""/>
    <s v=""/>
    <s v=""/>
    <s v=""/>
    <s v="Yes"/>
    <s v="Yes"/>
    <s v=""/>
    <s v=""/>
    <s v=""/>
    <s v=""/>
    <s v=""/>
    <s v=""/>
    <s v=""/>
    <m/>
    <s v="Current week "/>
  </r>
  <r>
    <s v="COVID 19 vertical transmission: A growing concern"/>
    <s v="Context: COVID 19 vertical transmission is a great concern in different aspects of mother, child, healthcare staff and community safety and protection. There is lack of definitive evidence confirming or declining mother to child COVID 19 transmission. This article is an update on this challenging issue._x000a__x000a_Evidence Acquisition: This article is a comprehensive search in scientific major database from 1 January 2020 up to 25 April 2020 with the key words of “COVID 19” and “vertical transmission” or “neonatal”. Two researchers reviewed all selected articles to extract data about neonatal COVID 19 and vertical transmission. Those reports that provided the results of PCR on fetus or neonate blood, amniotic fluid or pharyngeal secretion samples or elevated COVID 19 specific IgM were included. Those reports based on clinical COVID 19 characteristics or radiological findings were not included in data extraction. Thirty six articles have been reviewed and evidence supporting or against COVID 19 Vertical transmission have been extracted and discussed._x000a__x000a_Results: Most previous studies on vertical COVID 19 transmission have been tested placenta, amniotic fluid, cord blood and newborn blood or pharyngeal swab sample using quantitative reverse transcriptase polymerase chain reaction (qRT-PCR) that may show false negative results due to suboptimal sampling or inefficient viral load. Increased COVID 19 specific IgG/IgM antibodies have been reported in newborns from COVID 19 mothers; however, data is limited and longitudinal follow up is needed. Evidence supporting COVID 19 vertical transmission: Recent reports indicated that pharyngeal PCR test turned positive in first few hours of life in several neonates. Also increased level of COVID 19 specific IgM and IgG antibodies in newborns to COVID 19 positive mothers were observed. Rate of perinatal complications were higher among newborns of COVID 19 mothers. Evidence against COVID 19 vertical transmission: All tissue or blood specimens and pharyngeal swab qRT-PCR tests among neonates born from COVID 19 mothers were negative. Rate of cross reactivity and false positive results are high in serologic studies._x000a__x000a_Conclusions: COVID 19 vertical transmission is a growing health care concern that needs further investigation; however, it is suggested to be equipped with PPE on contacts with both COVID 19 pregnant woman and her newborn baby and apply early separation, isolation, testing and close follow up for both mother and child."/>
    <d v="2020-07-28T00:00:00"/>
    <d v="2020-08-24T00:00:00"/>
    <s v="https://sites.kowsarpub.com/ijp/articles/104465.html"/>
    <s v="https://sites.kowsarpub.com/ijp/articles/104465.html"/>
    <x v="2"/>
    <x v="1"/>
    <s v="Ghanim S.M., Alaasam A.I., Alzubaidi A.A., Shojaeian R."/>
    <s v="IRANIAN JOURNAL OF PEDIATRICS"/>
    <n v="2020"/>
    <s v="Peer-reviewed"/>
    <s v="10.5812/ijp.104465"/>
    <s v="English"/>
    <s v="Yes"/>
    <s v=""/>
    <s v="Yes"/>
    <s v=""/>
    <x v="0"/>
    <s v="36 articles"/>
    <s v="Yes"/>
    <s v=""/>
    <s v=""/>
    <s v="Yes"/>
    <s v=""/>
    <s v=""/>
    <s v=""/>
    <s v=""/>
    <s v=""/>
    <s v=""/>
    <s v="Yes"/>
    <s v="Yes"/>
    <s v=""/>
    <s v=""/>
    <s v=""/>
    <s v=""/>
    <m/>
    <s v="Current week "/>
  </r>
  <r>
    <s v="Learning from COVID-19, will this pandemic reappear: A reflection for indonesian children future"/>
    <s v="Infectious diseases have a massive impact on human life, especially when it has become a pandemic such as Covid-19. Infectious diseases that have become epidemics have often occurred and have claimed many lives and damaged the economic order in various regions of the world. For this reason, this study aims to find out: (1) what epidemics have occurred in the world; and (2) what we can learn from these epidemics. This research was conducted by following the method of systematic literature review. There are four stages carried out in this study, namely designing the review, doing the review, analysis, and writing the review. The researchers collected the data from books and academic journals relating to infectious diseases that cause epidemics. The collected information is then analyzed qualitatively with an interactive analysis model consisting of three stages: data reduction, data display, conclusion drawing/verification. The results of this study show that: (1) from the general literature there were 12 infectious diseases recorded as epidemics before covid-19, whereas from Islamic religious literature there were registered 12 contagious diseases that became epidemics; and (2) what we can learn from the outbreak is that infectious diseases that become epidemics are pathogenic microorganisms that can adapt (evolve) and have more ability to be able to transmit viruses from a human to another human quickly. Changes in the environment and ecosystems affect the occurrence of epidemics. Climate change contributes to the changes in the background and ecosystems. Climate change is an unsolved problem, so outbreaks will likely continue in the future, and we must prepare for them."/>
    <s v="Unclear"/>
    <d v="2020-08-18T00:00:00"/>
    <s v="http://www.sysrevpharm.org/?mno=33869"/>
    <s v="http://www.sysrevpharm.org/?mno=33869"/>
    <x v="24"/>
    <x v="0"/>
    <s v="Airlangga E., Akrim A."/>
    <s v="Systematic reviews in Pharmacy"/>
    <n v="2020"/>
    <s v="Peer-reviewed"/>
    <s v="10.31838/srp.2020.6.144"/>
    <s v="English"/>
    <s v=""/>
    <s v="Yes"/>
    <s v=""/>
    <s v="Yes"/>
    <x v="2"/>
    <s v="Not applicable "/>
    <s v=""/>
    <s v=""/>
    <s v=""/>
    <s v=""/>
    <s v=""/>
    <s v="Yes"/>
    <s v=""/>
    <s v="Yes"/>
    <s v="Yes"/>
    <s v=""/>
    <s v=""/>
    <s v=""/>
    <s v=""/>
    <s v="Yes"/>
    <s v=""/>
    <s v=""/>
    <m/>
    <s v="Current week "/>
  </r>
  <r>
    <s v="A Review on Effect of Covid-19 in Pregnant Women"/>
    <s v="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chr('3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 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chr('3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
    <d v="2020-06-21T00:00:00"/>
    <s v="Unclear"/>
    <s v="http://pbr.mazums.ac.ir/article-1-323-en.html"/>
    <s v="http://pbr.mazums.ac.ir/article-1-323-en.html"/>
    <x v="2"/>
    <x v="1"/>
    <s v="Syed, Tazib Rahaman; "/>
    <s v="Pharmaceutical and Biomedical Research"/>
    <n v="2020"/>
    <s v="Peer-reviewed"/>
    <s v="10.32598/pbr.6.covid19.832.1"/>
    <s v="English"/>
    <s v="Yes"/>
    <s v=""/>
    <s v=""/>
    <s v=""/>
    <x v="0"/>
    <s v="Not applicable "/>
    <s v="Yes"/>
    <s v="Yes"/>
    <s v="Yes"/>
    <s v="Yes"/>
    <s v=""/>
    <s v=""/>
    <s v=""/>
    <s v=""/>
    <s v=""/>
    <s v=""/>
    <s v=""/>
    <s v=""/>
    <s v=""/>
    <s v=""/>
    <s v=""/>
    <s v=""/>
    <m/>
    <s v="Extended searches "/>
  </r>
  <r>
    <s v="A systematic review on effect of COVID-19 in pregnant women"/>
    <s v="Coronavirus Disease 2019 (COVID-19) is an emerging disease with a rapid increase in cases and deaths since its first discovery in December 2019, in Wuhan, China. Limited data on COVID-19 during pregnancy are available; however, information on diseases associated with other highly pathogenic coronaviruses (i.e., severe acute respiratory syndrome (SARS) and Middle East respiratory syndrome (MERS) may provide insight into the effects of COVID-19 during pregnancy. Coronaviruses cause illness ranging from the common cold to severe respiratory disease and death. Currently, COVID-19's primary epidemiological risk factors include travel from mainland China (especially the province of Hubei) or close contact with infected individuals within 14 days of the onset of symptoms. The data indicate a ~5-day incubation period (range-2-14 days). The average age of hospitalized patients was 49-56 years, with an underlying illness a third to half. Children were rarely mentioned. Within hospitalized cases men were more frequent (54-73 percent). Fever, cough, myalgia, vomiting and diarrhea are common symptoms. This review aims at giving a in depth understanding on COVID-19 by comparing its effect with SARS and MERS to evaluate its severity in recent times in pregnant women."/>
    <d v="2020-05-29T00:00:00"/>
    <s v="Unclear"/>
    <s v="https://www.oatext.com/a-systematic-review-on-effect-of-covid-19-in-pregnant-women.php#gsc.tab=0"/>
    <s v="https://www.oatext.com/a-systematic-review-on-effect-of-covid-19-in-pregnant-women.php#gsc.tab=0"/>
    <x v="2"/>
    <x v="1"/>
    <s v="Rahaman, Syed Tazib; "/>
    <s v=" Trends in Medicine"/>
    <n v="2020"/>
    <s v="Peer-reviewed"/>
    <s v="10.15761/TiM.1000234"/>
    <s v="English"/>
    <s v="Yes"/>
    <s v=""/>
    <s v=""/>
    <s v=""/>
    <x v="0"/>
    <s v="Not applicable "/>
    <s v="Yes"/>
    <s v="Yes"/>
    <s v="Yes"/>
    <s v="Yes"/>
    <s v="Yes"/>
    <s v=""/>
    <s v=""/>
    <s v=""/>
    <s v=""/>
    <s v=""/>
    <s v=""/>
    <s v=""/>
    <s v=""/>
    <s v=""/>
    <s v=""/>
    <s v=""/>
    <m/>
    <s v="Extended searches "/>
  </r>
  <r>
    <s v="Approach to the management of covid-19 in pregnancy and the newborn"/>
    <s v="None available"/>
    <d v="2020-03-25T00:00:00"/>
    <s v="Unclear"/>
    <s v="https://pps.org.ph/wp-content/uploads/2020/03/APPROACH-TO-THE-MANAGEMENT-OF-COVID-19-IN-PREGNANCY-AND-THE-NEWBORN.pdf"/>
    <s v="https://pps.org.ph/wp-content/uploads/2020/03/APPROACH-TO-THE-MANAGEMENT-OF-COVID-19-IN-PREGNANCY-AND-THE-NEWBORN.pdf"/>
    <x v="31"/>
    <x v="0"/>
    <s v="LABOR, NOTIN; "/>
    <s v="PHILIPPINE OBSTETRICAL AND GYNECOLOGICAL SOCIETY (Foundation), INC. PHILIPPINE PEDIATRIC SOCIETY"/>
    <n v="2020"/>
    <s v="Grey Literature"/>
    <s v="None available "/>
    <s v="English"/>
    <s v="Yes"/>
    <s v=""/>
    <s v=""/>
    <s v="Yes"/>
    <x v="2"/>
    <s v="Not applicable "/>
    <s v="Yes"/>
    <s v="Yes"/>
    <s v="Yes"/>
    <s v="Yes"/>
    <s v="Yes"/>
    <s v=""/>
    <s v=""/>
    <s v=""/>
    <s v=""/>
    <s v=""/>
    <s v=""/>
    <s v=""/>
    <s v="Yes"/>
    <s v=""/>
    <s v=""/>
    <s v=""/>
    <m/>
    <s v="Extended searches "/>
  </r>
  <r>
    <s v="Collateral issues in times of covid-19: child abuse, domestic violence and femicide"/>
    <s v="Worldwide there is evidence of the increase of violence against women (gender-based) and children (gender and age-based) during the global pandemic of COVID-19. This literature review offers an overview of data on domestic and intimate partner violence (IPV) as it currently stands in some countries during the pandemic, describing deep psychosocial issues that illustrate the intergenerational transmission of violent actions, uncovering how these acts are unconsciously reproduced within families serving as a sign for the lack of conscious differentiation between them and the cultural, socio-economic norms of the contexts in which they are immersed, contexts that act as if normalizing the brutality of gender inequality [violence as a representation of masculinity], minimizing the effects of witnessing to violence, and/or practicing violence as a form of discipline. Furthermore, it also includes recommendations that aim to mitigate risks and consequences of violence and emphasizes the urgency that must be in place to guarantee public access to health care services adapted to our new reality/COVID-19. In conclusion, we accentuate that the pandemic might accelerate the development of creative and original public measures on decision making that target vulnerable women and children and make them regular in case they are judged efficient in face of an ever-growing phenomenon, that is the unfortunate banalization of the effects of violent acts and narratives."/>
    <s v="Unclear"/>
    <s v="Unclear"/>
    <s v="https://discovery.dundee.ac.uk/en/publications/collateral-issues-in-times-of-covid-19-child-abuse-domestic-viole"/>
    <s v="https://discovery.dundee.ac.uk/en/publications/collateral-issues-in-times-of-covid-19-child-abuse-domestic-viole"/>
    <x v="2"/>
    <x v="1"/>
    <s v="Lund, Rafael Guerra; Manica, Scheila; Manica, Giselle; "/>
    <s v="Revista Brasileira de Odontologia Legal"/>
    <n v="2020"/>
    <s v="Peer-reviewed"/>
    <s v="None available "/>
    <s v="English"/>
    <s v=""/>
    <s v="Yes"/>
    <s v=""/>
    <s v="Yes"/>
    <x v="0"/>
    <s v="Not applicable "/>
    <s v=""/>
    <s v=""/>
    <s v=""/>
    <s v=""/>
    <s v=""/>
    <s v="Yes"/>
    <s v=""/>
    <s v="Yes"/>
    <s v=""/>
    <s v=""/>
    <s v=""/>
    <s v=""/>
    <s v=""/>
    <s v="Yes"/>
    <s v=""/>
    <s v=""/>
    <s v="Mental health"/>
    <s v="Extended searches "/>
  </r>
  <r>
    <s v="COVID-19 during pregnancy and its impacts on perinatal health."/>
    <s v=" In this review, we reviewed current literature on COVID-19 infection during pregnancy and provided up-to-date information and community/society recommendations. Although it has previous examples such as SARS and MERS and the infection findings appeared at an earlier period and have become known in China, the infection could not be limited and spread worldwide. Until June 8, 2020, a total of 6.8 million cases were reported and 397,000 cases died. As of the same date, the total case number in Turkey is 171,000 and total number of death is 4711. COVID-19 virus spread by droplets and its incubation period varies between 2 and 14 days. The rate of asymptomatic cases is 42% in non-pregnant patients while it is 44-89% in pregnant women. The disease progresses with mildmedium severity in about 80% of the patients, and it recovers by itself. A total of 17 maternal death cases has been reported. Although vertical transmission risk is very low according to a study investigating 265 pregnant women, there are cases showing fetal vertical transmission and we reviewed such cases in detail in this review."/>
    <d v="2020-07-20T00:00:00"/>
    <s v="Unclear"/>
    <s v="https://www.perinataljournal.com/Files/Archive/en-US/Articles/PJ-78bd834d-2468-4bb0-8920-2939eef3bceb.pdf"/>
    <s v="https://www.perinataljournal.com/Files/Archive/en-US/Articles/PJ-78bd834d-2468-4bb0-8920-2939eef3bceb.pdf"/>
    <x v="2"/>
    <x v="1"/>
    <s v="Esin, Sertaç; Azemi, Ash; Api, Oluş; Yayla, Murat; Şen, Cihat; "/>
    <s v="Perinatal Journa"/>
    <n v="2020"/>
    <s v="Peer-reviewed"/>
    <s v="None available "/>
    <s v="English"/>
    <s v="Yes"/>
    <s v=""/>
    <s v="Yes"/>
    <s v=""/>
    <x v="2"/>
    <s v="Not applicable "/>
    <s v="Yes"/>
    <s v="Yes"/>
    <s v="Yes"/>
    <s v="Yes"/>
    <s v="Yes"/>
    <s v=""/>
    <s v=""/>
    <s v=""/>
    <s v=""/>
    <s v=""/>
    <s v="Yes"/>
    <s v=""/>
    <s v=""/>
    <s v=""/>
    <s v=""/>
    <s v=""/>
    <m/>
    <s v="Extended searches "/>
  </r>
  <r>
    <s v="COVID-19 in pregnancy: What do we really know?"/>
    <s v="Coronavirus disease 2019 (COVID-19) pandemic, caused by severe acute respiratory syndrome coronavirus 2 (SARS-CoV-2), continues to escalate worldwide and has become a pressing global health concern. This article comprehensively reviews the current knowledge on the impact of COVID-19 over pregnant women and neonates, as well as current recommendations for their management. We also analyse previous evidences from viral respiratory diseases such as SARS, Middle East respiratory syndrome, and influenza that may help to guide clinical practice during the current pandemic. We collected 23 case reports, case series, and case-control studies (18 from China) comprising 174 pregnant women with COVID-19. The majority of mothers showed a clinical presentation of the disease similar to that of non-infected adults. Preliminary evidences point towards a potentially increased risk of pregnancy adverse outcomes in women with COVID-19, with preterm delivery the most frequently observed (16.7%) followed by fetal distress (9.77%). The most commonly reported adverse neonatal outcomes included respiratory symptoms (7.95%) and low birth weight (6.81%). A few studies reported other maternal comorbidities that can influence these outcomes. Mothers with other comorbidities may be at higher risk of infection. Mother-to-child transmission of SARS-CoV-2 appears unlikely, with no study observing intrauterine transmission, and a few cases of neonatal infection reported a few hours after birth. Although the WHO and other health authorities have published interim recommendations for care and management of pregnant women and infants during COVID-19 pandemic, many questions remain open. Pregnant women should be considered in prevention and control efforts, including the development of drugs and vaccines against SARS-CoV-2. Further research is needed to confirm the exact impact of COVID-19 infection during pregnancy. To fully quantify this impact, we urgently need to integrate the current knowledge about viral characteristics, epidemiology, disease immunopathology, and potential therapeutic strategies with data from the clinical practice"/>
    <d v="2020-05-14T00:00:00"/>
    <s v="Unclear"/>
    <s v="https://f1000research.com/articles/9-362"/>
    <s v="https://f1000research.com/articles/9-362"/>
    <x v="2"/>
    <x v="1"/>
    <s v="Bouaziz, Jerome; Even, Marc; Isnard-Bogillot, Frederique; Vesale, Eli; Nikpayam, Mariam; Mihalache, Andrei; Krief, David; Frydman, Rene; Ayoubi, Jean-March; "/>
    <s v="F1000 Research Limited"/>
    <n v="2020"/>
    <s v="Peer-reviewed"/>
    <s v="None available "/>
    <s v="English"/>
    <s v="Yes"/>
    <s v=""/>
    <s v=""/>
    <s v=""/>
    <x v="0"/>
    <s v="Not applicable "/>
    <s v="Yes"/>
    <s v="Yes"/>
    <s v="Yes"/>
    <s v="Yes"/>
    <s v=""/>
    <s v=""/>
    <s v=""/>
    <s v=""/>
    <s v=""/>
    <s v=""/>
    <s v=""/>
    <s v=""/>
    <s v=""/>
    <s v=""/>
    <s v=""/>
    <s v=""/>
    <m/>
    <s v="Extended searches "/>
  </r>
  <r>
    <s v="COVID-19 outbreak in Iraqi Kurdistan: The first report characterizing epidemiological, clinical, laboratory, and radiological findings of the disease"/>
    <s v="Introduction_x000a_On March 11, 2020, the novel coronavirus was declared a global pandemic. The disease was named COVID-19 standing for coronavirus disease 2019. The objectives were to determine the epidemiological, clinical, laboratory, and radiological characteristics of COVID-19 patients._x000a__x000a_Methods_x000a_In this prospective descriptive study, 15 confirmed hospitalized cases of COVID-19 between 18th March and April 7, 2020 were followed-up till discharge._x000a__x000a_Results_x000a_There were 15 reported patients infected by 3 imported index cases from Europe. The mean age of the patients was 28.06 (SD: 16.42 years). The patients’ age stratification was as follows: 0–5 (2, 13.3%); 6–18 (2, 13.3); 19–50 (10, 66.7%), and 51–64 years (1, 6.7%). The patients were male (9, 60.0%) and female (6, 40.0%). Most of the patients had mild disease severity (13, 86.7%), followed by mild-moderate (1, 6.7%) and moderate-severe (1, 6.7%). The study revealed that 6 patients were asymptomatic, and 9 patients were symptomatic. The most common symptoms were: fever (n = 8; 53.3%), cough (n = 7; 46.7%), shortness of breath (n = 3; 20.0%), fatigue (n = 3; 20.0%), and taste and smell disorders (n = 4; 26.7%). All patients were recovered and discharged over a median of 8 between 8 and 21 days. The mean and Std. deviation values of the hematological were: WBC: 6.57 (1.86); neutrophil count: 3.75 (1.26); lymphocyte count: 1.87 (0.41); Hb: 13.89 (1.26); platelet count: 207.67 (52.21)._x000a__x000a_Conclusion_x000a_All COVID-19 cases were linked to foreign visits with few local transmissions to close contacts without community transmission. The majority of cases were mild illnesses with full recovery."/>
    <d v="2020-05-05T00:00:00"/>
    <s v="Unclear"/>
    <s v="https://www.ncbi.nlm.nih.gov/pmc/articles/PMC7199697/"/>
    <s v="https://www.ncbi.nlm.nih.gov/pmc/articles/PMC7199697/"/>
    <x v="32"/>
    <x v="1"/>
    <s v="Merza, Muayad A; Al Mezori, Azad A Haleem; Mohammed, Hakar Mustafa; Abdulah, Deldar Morad; "/>
    <s v="Elsevier"/>
    <n v="2020"/>
    <s v="Peer-reviewed"/>
    <s v="None available "/>
    <s v="English"/>
    <s v=""/>
    <s v="Yes"/>
    <s v=""/>
    <s v=""/>
    <x v="2"/>
    <n v="15"/>
    <s v=""/>
    <s v=""/>
    <s v=""/>
    <s v=""/>
    <s v=""/>
    <s v="Yes"/>
    <s v="Yes"/>
    <s v="Yes"/>
    <s v="Yes"/>
    <s v="Yes"/>
    <s v=""/>
    <s v=""/>
    <s v=""/>
    <s v=""/>
    <s v=""/>
    <s v=""/>
    <m/>
    <s v="Extended searches "/>
  </r>
  <r>
    <s v="COVID-19 TRANSMISSION AND CHILDREN"/>
    <s v="The data on susceptibility and transmission of COVID-19 by children is unclear. This lack of clarity_x000a_translates in an uncertainty for the national and regional planning to reopen schools. Both keeping_x000a_schools closed and reopening them carries degrees of risk in terms of population harms. Further_x000a_data on susceptibility and transmission from population-based studies is urgently needed._x000a_1.1 Objectives_x000a_To summarise the recent evidence on transmission of COVID-19 to and by children._x000a_1.2 Methods_x000a_Rapid review of the literature in a non-systematic way._x000a_1.3 Key results_x000a_Paediatric cases of COVID-19 represent a small proportion (1-5%) of all reported COVID-19 cases_x000a_worldwide; this is primarily related to the fact that infected children are predominantly asymptomatic_x000a_or have mild illness and are hence less tested. It can, as yet, not be concluded that children are less_x000a_susceptible to CoV-2-SARS infection compared to adults._x000a_The importance of children in the transmission of the virus remains poorly understood. It is currently_x000a_very difficult to assess the circulation of the virus in this population based on the knowledge_x000a_generated during the first epidemic phase, and the possible contribution of children to the dynamics_x000a_of the virus._x000a_Within the measures of social distancing, modelling studies indicate that the effect of school closures_x000a_on mitigating the epidemic peak is limited, but that maintaining a controlled level of transmission_x000a_requires a prolonged period of closure. As yet, there are no available studies evaluating the specific_x000a_effect of reopening schools._x000a_1.4 Conclusion_x000a_In Belgium, in agreement with recommendations, school reopening is accompanied by preventive_x000a_measures to limit community transmission: 1) avoidance of symptomatic children or contacts; 2)_x000a_adaptation of &quot;barrier&quot; and social distancing measures to the age of the children accommodated; 3)_x000a_implementation of specific environmental measures. Contract tracing is now underway throughout_x000a_Belgium to identify cases and contacts as soon as possible. To define the contribution of children to_x000a_the dynamics of transmission, outbreak teams have to be ready in case of high numbers of cases for_x000a_example in schools._x000a_Descriptive epidemiological studies are needed to describe and characterise the COVID-19 infection_x000a_in children. Hence appropriate data of the infected person and its contact(s) (age, location, school,_x000a_presumed place of infection,…) need to be collected during contact tracing to allow for such studies._x000a_Future surveillance activities ideally should include a larger number of children. "/>
    <d v="2020-05-19T00:00:00"/>
    <s v="Unclear"/>
    <s v="https://kce.fgov.be/sites/default/files/atoms/files/2020-57_COVID_children%20KCE%20report%20FINAL_19052020_0.pdf"/>
    <s v="https://kce.fgov.be/sites/default/files/atoms/files/2020-57_COVID_children%20KCE%20report%20FINAL_19052020_0.pdf"/>
    <x v="2"/>
    <x v="1"/>
    <s v="JESPERS, VICKY; "/>
    <s v="Unclear"/>
    <n v="2020"/>
    <s v="Grey Literature"/>
    <s v="None available "/>
    <s v="English"/>
    <s v=""/>
    <s v="Yes"/>
    <s v=""/>
    <s v="Yes"/>
    <x v="1"/>
    <s v="Not applicable "/>
    <s v=""/>
    <s v=""/>
    <s v=""/>
    <s v=""/>
    <s v=""/>
    <s v=""/>
    <s v="Yes"/>
    <s v="Yes"/>
    <s v="Yes"/>
    <s v=""/>
    <s v=""/>
    <s v=""/>
    <s v=""/>
    <s v="Yes"/>
    <s v=""/>
    <s v=""/>
    <m/>
    <s v="Extended searches "/>
  </r>
  <r>
    <s v="Current speculations on the low incidence rate of the COVID-19 among children"/>
    <s v="None available"/>
    <d v="2020-04-20T00:00:00"/>
    <s v="Unclear"/>
    <s v="https://intjsh.sums.ac.ir/article_46541_856a78f3df6379878c0594c81feb414f.pdf"/>
    <s v="https://intjsh.sums.ac.ir/article_46541_856a78f3df6379878c0594c81feb414f.pdf"/>
    <x v="32"/>
    <x v="0"/>
    <s v="Sabir, Dana Khdr; Sidiq, Karzan R; Ali, Shakhawan M; "/>
    <s v="Int. J. School. Health"/>
    <n v="2020"/>
    <s v="Peer-reviewed"/>
    <s v="None available "/>
    <s v="English"/>
    <s v=""/>
    <s v="Yes"/>
    <s v=""/>
    <s v="Yes"/>
    <x v="2"/>
    <s v="Not applicable "/>
    <s v=""/>
    <s v=""/>
    <s v=""/>
    <s v=""/>
    <s v=""/>
    <s v="Yes"/>
    <s v="Yes"/>
    <s v="Yes"/>
    <s v="Yes"/>
    <s v="Yes"/>
    <s v=""/>
    <s v=""/>
    <s v=""/>
    <s v="Yes"/>
    <s v=""/>
    <s v=""/>
    <m/>
    <s v="Extended searches "/>
  </r>
  <r>
    <s v="Effects of isolation on mood and relationships in pregnant women during the covid-19 pandemic"/>
    <s v="None available"/>
    <d v="2020-06-08T00:00:00"/>
    <s v="Unclear"/>
    <s v="https://www.ncbi.nlm.nih.gov/pmc/articles/PMC7278652/"/>
    <s v="https://www.ncbi.nlm.nih.gov/pmc/articles/PMC7278652/"/>
    <x v="28"/>
    <x v="0"/>
    <s v="Milne, Sarah J; Corbett, Gillian A; Hehir, Mark P; Lindow, Stephen W; Mohan, Suruchi; Reagu, Shuja; Farrell, Thomas; O’Connell, Michael P; "/>
    <s v="Elsevier"/>
    <n v="2020"/>
    <s v="Peer-reviewed"/>
    <s v="None available "/>
    <s v="English"/>
    <s v="Yes"/>
    <s v=""/>
    <s v=""/>
    <s v="Yes"/>
    <x v="1"/>
    <s v="Not applicable "/>
    <s v="Yes"/>
    <s v="Yes"/>
    <s v="Yes"/>
    <s v="Yes"/>
    <s v=""/>
    <s v=""/>
    <s v=""/>
    <s v=""/>
    <s v=""/>
    <s v=""/>
    <s v=""/>
    <s v=""/>
    <s v="Yes"/>
    <s v=""/>
    <s v=""/>
    <s v=""/>
    <s v="Mental health"/>
    <s v="Extended searches "/>
  </r>
  <r>
    <s v="International perspectives concerning donor milk banking during the SARS-CoV-2 (COVID-19) pandemic"/>
    <s v="None available"/>
    <d v="2020-03-30T00:00:00"/>
    <s v="Unclear"/>
    <s v="https://journals.sagepub.com/doi/full/10.1177/0890334420917661"/>
    <s v="https://journals.sagepub.com/doi/full/10.1177/0890334420917661"/>
    <x v="2"/>
    <x v="1"/>
    <s v="Marinelli, Kathleen A; "/>
    <s v="SAGE Publications Sage CA: Los Angeles, CA"/>
    <n v="2020"/>
    <s v="Peer-reviewed"/>
    <s v="None available "/>
    <s v="English"/>
    <s v="Yes"/>
    <s v="Yes"/>
    <s v=""/>
    <s v="Yes"/>
    <x v="0"/>
    <s v="Not applicable "/>
    <s v=""/>
    <s v=""/>
    <s v="Yes"/>
    <s v=""/>
    <s v=""/>
    <s v="Yes"/>
    <s v=""/>
    <s v=""/>
    <s v=""/>
    <s v=""/>
    <s v=""/>
    <s v=""/>
    <s v="Yes"/>
    <s v="Yes"/>
    <s v=""/>
    <s v=""/>
    <s v="Breast milk/ Breast feeding "/>
    <s v="Extended searches "/>
  </r>
  <r>
    <s v="Pregnancy and Childbirth During the Covid-19 Epidemic in Poland: Qualitative Evidence From Expert Interviews."/>
    <s v="Background_x000a__x000a_The Covid-19 outbreak has significantly altered the provisions and shape of medical services for expecting mothers worldwide. In Poland, the country where pregnancy and childbirth are subject to comparably greater medicalization, those shifts are particularly tangible. This study aimed at capturing the responses of the maternal health professionals, highlighting possible long-term implications for the expecting and new mothers, as well as the reproductive health sector._x000a__x000a_Methods_x000a__x000a_This is a qualitative and rapid-response study which addresses the themes around the emerging implications of the viral outbreak. Semi-structured expert interviews were conducted with 46 individuals, all highly-skilled, working in either medical or adjacent sectors connected with reproductive medicine, as well as varied antenatal and postpartum care services. In this analysis, 7 digital experts were excluded as observers rather than field practitioners Among 39 interviews, 5 have been conducted with OB-GYNs, 13 with midwives, 7 with doulas, 14 broadly-conceived category of maternal support experts including psychologists and physiotherapists. The recorded data were input into thematic grids and meticulously transcribed prior to being subject to an inductive, thematic analysis._x000a__x000a_Results_x000a__x000a_The findings revealed that the context of the heightened medicalization of pregnancy and hospital care during birth in Poland, resulted in strong restrictions and immediate fall back to a clinical care model. The majority also claimed that the Covid-19 pandemic exacerbated the implications of the decades of Polish maternal health recommendations contradicting the WHO regulations. Professionals’ anxieties concern limited access to services assisting women during pregnancies. While those linked to hospitals pointed out physiological risks, other maternal support experts drew attention to the effects of stress and uncertainty on maternal mental health. _x000a__x000a_Conclusions_x000a__x000a_Experts believe that the pandemic will have multifaceted consequences. Negative impact on well-being of expecting and birthing mothers, as well as new-borns, is already observed and highly anticipated to increase further. The professionals underscore both the information chaos surrounding recommendations and procedures, and see the pandemic as a moment of reflection, mostly being vocal in their critiques of the over-medicalized Polish care model. "/>
    <d v="2020-08-10T00:00:00"/>
    <s v="Unclear"/>
    <s v="https://www.researchsquare.com/article/rs-48024/v1"/>
    <s v="https://www.researchsquare.com/article/rs-48024/v1"/>
    <x v="33"/>
    <x v="11"/>
    <s v="Buler, Marta; Pustułka, Paula; "/>
    <s v="BMC Pregnancy and Childbirth preprint"/>
    <n v="2020"/>
    <s v="Pre-print source"/>
    <s v="None available "/>
    <s v="English"/>
    <s v="Yes"/>
    <s v=""/>
    <s v=""/>
    <s v="Yes"/>
    <x v="1"/>
    <s v="39 practitioners"/>
    <s v="Yes"/>
    <s v=""/>
    <s v="Yes"/>
    <s v="Yes"/>
    <s v=""/>
    <s v=""/>
    <s v=""/>
    <s v=""/>
    <s v=""/>
    <s v=""/>
    <s v=""/>
    <s v=""/>
    <s v="Yes"/>
    <s v=""/>
    <s v=""/>
    <s v=""/>
    <m/>
    <s v="Extended searches "/>
  </r>
  <r>
    <s v="Psychological Investigation on Pregnant Women during the Outbreak of COVID-19"/>
    <s v="Background COVID-19(Corona Virus Disease 2019) outbreaks around the world and is highly infectious, which may cause people prone to anxiety and depression. As a particular group, pregnant women need more attention. The aim of study is to investigate the mental health status of pregnant women during the outbreak of COVID-19, and analyze factors affecting the mental health status of pregnant women._x000a__x000a_Methods Using a self-designed questionnaire, self-rated anxiety scale(SAS), self-rated depression scale (SDS), we conducted a web-based survey on 1160 pregnant women during the outbreak of COVID-19._x000a__x000a_Results Compared with general adults in some regions of China, the scores of SAS and SDS were both significantly higher in pregnant women during the outbreak of COVID-19 (P &lt; 0.05). The results of multivariate regression analysis unveiled that age, levels of education, and duration of pregnancy were all factors influencing pregnant women’s psychological status. In terms of psychological problems, compared with pregnant women aged &lt; 30 years old, the risk of psychological problems in pregnant women aged ≥ 30 years old was 0.646 times (95% confidence interval (CI): 0.486–0.858). Moreover, compared with women with a level of high school or below, the risk of psychological abnormalities in women with a level of junior college degree or above was 0.551 times (95% CI: 0.416–0.731). Compared with women during the first trimester, the risk of psychological problems in women during the mid-trimester was 0.543 times (95% CI: 0.398–0.739). In addition, compared with women during the mid-trimester, the risk of psychological problems in women during the last trimester was 0.636 times (95% CI: 0.466–0.867)._x000a__x000a_Conclusions During the outbreak of COVID-19, pregnant women are prone to anxiety or depression, highlighting the necessity of further attention on those subjects. It is of great significance to provide on-time psychological intervention and psychological counseling for pregnant women with poor mental health."/>
    <d v="2020-06-02T00:00:00"/>
    <s v="Unclear"/>
    <s v="https://www.researchsquare.com/article/rs-28455/v1"/>
    <s v="https://www.researchsquare.com/article/rs-28455/v1"/>
    <x v="13"/>
    <x v="6"/>
    <s v="Chen, Shaoqi; Zhuang, Jiamian; Chen, Qingzi; Tan, Xuerui; "/>
    <s v="Pre-print"/>
    <n v="2020"/>
    <s v="Pre-print source"/>
    <s v="None available "/>
    <s v="English"/>
    <s v="Yes"/>
    <s v=""/>
    <s v=""/>
    <s v="Yes"/>
    <x v="2"/>
    <n v="1160"/>
    <s v=""/>
    <s v="Yes"/>
    <s v=""/>
    <s v="Yes"/>
    <s v="Yes"/>
    <s v=""/>
    <s v=""/>
    <s v=""/>
    <s v=""/>
    <s v=""/>
    <s v=""/>
    <s v=""/>
    <s v="Yes"/>
    <s v=""/>
    <s v=""/>
    <s v=""/>
    <s v="Mental health"/>
    <s v="Extended searches "/>
  </r>
  <r>
    <s v="Report on the epidemiological features of Coronavirus disease 2019 (COVID-19) outbreak in the Republic of Korea from January 19 to March 2, 2020"/>
    <s v="Since the first case of coronavirus disease19 (COVID-19) was reported in Wuhan, China, as of March 2, 2020, the total number of confirmed cases of COVID-19 was 89,069 cases in 67 countries and regions. As of 0 am, March 2, 2020, the Republic of Korea had the second-largest number of confirmed cases (n = 4,212) after China (n = 80,026). This report summarizes the epidemiologic features and the snapshots of the outbreak in the Republic of Korea from January 19 and March 2, 2020."/>
    <d v="2020-03-16T00:00:00"/>
    <s v="Unclear"/>
    <s v="https://www.ncbi.nlm.nih.gov/pmc/articles/PMC7073313/"/>
    <s v="https://www.ncbi.nlm.nih.gov/pmc/articles/PMC7073313/"/>
    <x v="34"/>
    <x v="1"/>
    <s v="Korean Society of Epidemiology"/>
    <s v="J Korean Med Sci"/>
    <n v="2020"/>
    <s v="Peer-reviewed"/>
    <s v="None available "/>
    <s v="English"/>
    <s v=""/>
    <s v="Yes"/>
    <s v=""/>
    <s v=""/>
    <x v="1"/>
    <n v="4212"/>
    <s v=""/>
    <s v=""/>
    <s v=""/>
    <s v=""/>
    <s v=""/>
    <s v="Yes"/>
    <s v="Yes"/>
    <s v="Yes"/>
    <s v="Yes"/>
    <s v=""/>
    <s v=""/>
    <s v=""/>
    <s v=""/>
    <s v=""/>
    <s v=""/>
    <s v=""/>
    <m/>
    <s v="Extended searches "/>
  </r>
  <r>
    <s v="Role of children in the transmission of the COVID-19 pandemic: a rapid scoping review"/>
    <s v="Background As a response to the COVID-19 pandemic, most countries have adopted measures of social distance, with the childhood population being one of the main focus of attention in these measures._x000a__x000a_Methods A rapid scoping review was carried out by searching PubMed to know if children are more contagious than adults, and the proportion of asymptomatic cases in children. Google Scholar and MedRxiv/bioRxiv were also searched. The time period was restricted from 1 December 2019 until 28 May 2020. Only studies published in English, Italian, French or Spanish were included._x000a__x000a_Results Fourteen out of 1099 identified articles were finally included. Studies included cases from China (n=9 to 2143), China and Taiwan (n=536), Korea (n=1), Vietnam (n=1), Australia (n=9), Geneva (n=40), the Netherlands (n=116), Ireland (n=3) and Spain (population-based study of IgG, n=8243). Although no complete data were available, between 15% and 55%–60% were asymptomatic, and 75%–100% of cases were from family transmission. Studies analysing school transmission showed children as not a driver of transmission. Prevalence of COVID-19 IgG antibody in children &lt;15 years was lower than the general population in the Spanish study._x000a__x000a_Conclusions Children are not transmitters to a greater extent than adults. There is a need to improve the validity of epidemiological surveillance to solve current uncertainties, and to take into account social determinants and child health inequalities during and after the current pandemic."/>
    <d v="2020-06-21T00:00:00"/>
    <s v="Unclear"/>
    <s v="https://bmjpaedsopen.bmj.com/content/4/1/e000722"/>
    <s v="https://bmjpaedsopen.bmj.com/content/4/1/e000722"/>
    <x v="2"/>
    <x v="1"/>
    <s v="Rajmil, Luis; "/>
    <s v="BMJ Publishing Group"/>
    <n v="2020"/>
    <s v="Peer-reviewed"/>
    <s v="None available "/>
    <s v="English"/>
    <s v=""/>
    <s v="Yes"/>
    <s v=""/>
    <s v="Yes"/>
    <x v="0"/>
    <s v="14 articles"/>
    <s v=""/>
    <s v=""/>
    <s v=""/>
    <s v=""/>
    <s v=""/>
    <s v="Yes"/>
    <s v="Yes"/>
    <s v="Yes"/>
    <s v="Yes"/>
    <s v=""/>
    <s v=""/>
    <s v=""/>
    <s v=""/>
    <s v="Yes"/>
    <s v=""/>
    <s v=""/>
    <m/>
    <s v="Extended searches "/>
  </r>
  <r>
    <s v="Skin manifestations in COVID‐19: A case series of five patients from Elazığ, Turkey"/>
    <s v="None available"/>
    <d v="2020-07-13T00:00:00"/>
    <s v="Unclear"/>
    <s v="https://www.ncbi.nlm.nih.gov/pmc/articles/PMC7361148/"/>
    <s v="https://www.ncbi.nlm.nih.gov/pmc/articles/PMC7361148/"/>
    <x v="4"/>
    <x v="0"/>
    <s v="Dertlioğlu, Selma Bakar; "/>
    <s v="Wiley-Blackwell"/>
    <n v="2020"/>
    <s v="Peer-reviewed"/>
    <s v="None available "/>
    <s v="English"/>
    <s v=""/>
    <s v="Yes"/>
    <s v=""/>
    <s v=""/>
    <x v="2"/>
    <n v="5"/>
    <s v=""/>
    <s v=""/>
    <s v=""/>
    <s v=""/>
    <s v=""/>
    <s v=""/>
    <s v="Yes"/>
    <s v="Yes"/>
    <s v="Yes"/>
    <s v="Yes"/>
    <s v=""/>
    <s v=""/>
    <s v=""/>
    <s v=""/>
    <s v=""/>
    <s v=""/>
    <m/>
    <s v="Extended searches "/>
  </r>
  <r>
    <s v="The impacts of the COVID-19 crisis on maternal and child malnutrition in Myanmar: What to expect, and how to protect"/>
    <s v="The COVID-19 crisis in Myanmar poses a very serious risk to the nutritional status of vulnerable populations, notably women and children, as well as poor urban populations and internally displaced persons. The COVID-19 crisis will hit vulnerable groups through multiple mechanisms."/>
    <s v="Unclear"/>
    <s v="Unclear"/>
    <s v="https://www.ifpri.org/publication/impacts-covid-19-crisis-maternal-and-child-malnutrition-myanmar-what-expect-and-how"/>
    <s v="https://www.ifpri.org/publication/impacts-covid-19-crisis-maternal-and-child-malnutrition-myanmar-what-expect-and-how"/>
    <x v="35"/>
    <x v="1"/>
    <s v="Headey, Derek D; Cho, Ame; Goudet, Sophie; Oketch, Jecinter Akinyi; Oo, Than Zaw; "/>
    <s v="Intl Food Policy Res Inst"/>
    <n v="2020"/>
    <s v="Peer-reviewed"/>
    <s v="None available "/>
    <s v="English"/>
    <s v="Yes"/>
    <s v="Yes"/>
    <s v=""/>
    <s v="Yes"/>
    <x v="2"/>
    <s v="Not applicable "/>
    <s v=""/>
    <s v="Yes"/>
    <s v="Yes"/>
    <s v="Yes"/>
    <s v=""/>
    <s v="Yes"/>
    <s v=""/>
    <s v="Yes"/>
    <s v="Yes"/>
    <s v=""/>
    <s v=""/>
    <s v=""/>
    <s v="Yes"/>
    <s v="Yes"/>
    <s v=""/>
    <s v=""/>
    <m/>
    <s v="Extended searches "/>
  </r>
  <r>
    <s v="Clusters of COVID-19 associated with Purim celebration in the Jewish community in Marseille, France, March 2020"/>
    <s v="Objectives: We investigated possible COVID-19 epidemic clusters and their common_x000a_sources of exposure that led to a sudden increase in the incidence of COVID-19 in the Jewish_x000a_community of Marseille between March 15 and March 20, 2020._x000a_Methods: All data were generated as part of routine work at Marseille university hospitals._x000a_Biological diagnoses were made by RT-PCR testing. A telephone survey of families in which_x000a_a laboratory confirmed case was diagnosed was conducted to determine possible exposure_x000a_events._x000a_Results: As of March 30, 2020, 63 patients were linked to 6 epidemic clusters. The 6 clusters_x000a_were linked to religious and social activities: a ski trip, organized meals for the Purim Jewish_x000a_celebration in community and family settings on March 10, a religious service and a charity_x000a_gala. Notably, 40% of the patients were infected by index patients during the presymptomatic_x000a_period, which was 2.5 days before symptom onset. When considering household members, all_x000a_12 patients who tested negative and who did not develop any relevant clinical symptoms compatible with COVID-19 were 1 - 16 years of age. The clinical attack rate (symptoms_x000a_compatible with COVID-19, and biologically confirmed by PCR) in adults was 85%_x000a_compared to 26% in children._x000a_Conclusions: Family and community gatherings for the Purim Jewish celebration probably_x000a_accelerated the spread of COVID-19 in the Marseille Jewish community, leading to multiple_x000a_epidemic clusters. This investigation of family clusters suggested that all close contacts of_x000a_patients with confirmed COVID-19 who were not infected were children."/>
    <d v="2020-08-20T00:00:00"/>
    <s v="Unclear"/>
    <s v="https://www.ijidonline.com/article/S1201-9712(20)30679-2/fulltext"/>
    <s v="https://www.ijidonline.com/article/S1201-9712(20)30679-2/fulltext"/>
    <x v="7"/>
    <x v="6"/>
    <s v="Aherfi S, Gautret P, Chaudet H, Raoult D, La Scola B."/>
    <s v="Int J Infect Dis"/>
    <n v="2020"/>
    <s v="Peer-reviewed"/>
    <s v="10.1016/j.ijid.2020.08.049"/>
    <s v="English"/>
    <s v="Yes"/>
    <s v="Yes"/>
    <m/>
    <m/>
    <x v="1"/>
    <s v="1 pregnant woman. It is unclear how many children under 5 years were included"/>
    <s v="Yes"/>
    <s v="Yes"/>
    <m/>
    <m/>
    <m/>
    <m/>
    <s v="Yes"/>
    <s v="Yes"/>
    <m/>
    <m/>
    <m/>
    <m/>
    <m/>
    <m/>
    <m/>
    <m/>
    <m/>
    <s v="Current week "/>
  </r>
  <r>
    <s v="Pediatric multisystem inflammatory syndrome associated with sars-cov-2"/>
    <s v="None available"/>
    <d v="2020-08-07T00:00:00"/>
    <s v="Unclear"/>
    <s v="https://onlinelibrary.wiley.com/doi/full/10.1111/ipd.12694"/>
    <s v="https://onlinelibrary.wiley.com/doi/full/10.1111/ipd.12694"/>
    <x v="0"/>
    <x v="0"/>
    <s v="Raúl Bustos B."/>
    <s v="Revista Chilena de Pediatria (2020) 91:4 (646-647). Date of Publication: 2020"/>
    <n v="2020"/>
    <s v="Peer-reviewed"/>
    <s v="10.32641/rchped.v91i4.2616"/>
    <s v="English"/>
    <m/>
    <s v="Yes"/>
    <m/>
    <m/>
    <x v="0"/>
    <s v="Not applicable "/>
    <m/>
    <m/>
    <m/>
    <m/>
    <m/>
    <m/>
    <s v="Yes"/>
    <m/>
    <m/>
    <m/>
    <m/>
    <m/>
    <m/>
    <m/>
    <m/>
    <m/>
    <m/>
    <s v="Current week "/>
  </r>
  <r>
    <s v="Disparities in age-specific morbidity and mortality from SARS-CoV-2 in China and the Republic of Korea"/>
    <s v="We analyzed age-/sex-specific morbidity and mortality data from the SARS-CoV-2 pandemic in China and Republic of Korea (ROK). Data from China exhibit a Gaussian distribution with peak morbidity in the 50–59-year cohort, while the ROK data have a bimodal distribution with the highest morbidity in the 20–29-year cohort"/>
    <d v="2020-08-01T00:00:00"/>
    <s v="Unclear"/>
    <s v="https://academic.oup.com/cid/article/71/15/863/5813861"/>
    <s v="https://academic.oup.com/cid/article/71/15/863/5813861"/>
    <x v="36"/>
    <x v="6"/>
    <s v="Dudley, Joseph P; Lee, Nam Taek; "/>
    <s v="Clinical Infectious Diseases"/>
    <n v="2020"/>
    <s v="Peer-reviewed"/>
    <s v="10.1093/cid/ciaa354"/>
    <s v="English"/>
    <m/>
    <s v="Yes"/>
    <m/>
    <m/>
    <x v="0"/>
    <s v="Not applicable "/>
    <m/>
    <m/>
    <m/>
    <m/>
    <m/>
    <m/>
    <m/>
    <s v="Yes"/>
    <m/>
    <m/>
    <m/>
    <m/>
    <m/>
    <m/>
    <m/>
    <m/>
    <m/>
    <s v="Current week "/>
  </r>
  <r>
    <s v="G6PD Deficiency Overrepresented Among Pediatric COVID-19 Cases in One Saudi Children Hospital"/>
    <s v="Fluorescent spot test for glucose-6-phosphate dehydrogenase (G6PD) deficiency was_x000a_performed in 5 boys and 14 girls who had confirmed COVID-19. Out of those, 4 (80%) boys_x000a_and 5 (36%) girls were found to be G6PD deficient. "/>
    <d v="2020-07-13T00:00:00"/>
    <s v="Unclear"/>
    <s v="https://www.medrxiv.org/content/10.1101/2020.07.08.20148700v2"/>
    <s v="https://www.medrxiv.org/content/10.1101/2020.07.08.20148700v2"/>
    <x v="37"/>
    <x v="4"/>
    <s v="Al-Aamri, Maryam; Al-Khalifa, Fatima; Al-Nahwi, Fawatim; Al-Abdi, Sameer; "/>
    <s v="Cold Spring Harbor Laboratory Press"/>
    <n v="2020"/>
    <s v="Pre-print source"/>
    <s v="10.1101/2020.07.08.20148700"/>
    <s v="English"/>
    <m/>
    <s v="Yes"/>
    <m/>
    <m/>
    <x v="1"/>
    <s v="Fluorescent spot test for glucose-6-phosphate dehydrogenase (G6PD) deficiency was performed in 5 boys and 14 girls who had confirmed COVID-19. Out of those, 4 (80%) boys and 5 (36%) girls were found to be G6PD deficient"/>
    <m/>
    <m/>
    <m/>
    <m/>
    <m/>
    <m/>
    <m/>
    <m/>
    <s v="Yes"/>
    <m/>
    <m/>
    <m/>
    <m/>
    <m/>
    <m/>
    <m/>
    <m/>
    <s v="Current week "/>
  </r>
  <r>
    <s v="Immediate impact of the COVID-19 pandemic on the socio-emotional and digital skills of Japanese children"/>
    <s v="A novel coronavirus, SARS-CoV-2, has spread widely throughout the world. To reduce the spread of infection, children are prevented from going to school and have fewer opportunities for in-person communication. Although the pandemic has impacted the everyday lives of children, its impact on their development is unknown. This pre-registered study compared Japanese children’s socio-emotional skills and skills for operating digital devices before and during the pandemic. Parents completed a web-based questionnaire before and during the pandemic for children ages 0-9. The results indicated that during the pandemic, children were more prosocial, experienced more problems in their peer relationships, and had better digital skills, but no differences were found in emotional symptoms, conduct problems, hyperactivity between before and during the pandemic. The change in digital skills was mediated by the duration of children’s media use. Overall, our results suggest the pandemic may have immediate impact on children’s socio-emotional and digital skills"/>
    <d v="2020-05-27T00:00:00"/>
    <s v="Unclear"/>
    <s v="https://psyarxiv.com/6b4vh/"/>
    <s v="https://psyarxiv.com/6b4vh/"/>
    <x v="10"/>
    <x v="6"/>
    <s v="Moriguchi, Yusuke; Sakata, Chifumi; Meng, Xianwei; Todo, Naoya; "/>
    <s v="PsyArXiv"/>
    <n v="2020"/>
    <s v="Pre-print source"/>
    <s v="10.31234/osf.io/6b4vh"/>
    <s v="English"/>
    <m/>
    <s v="Yes"/>
    <m/>
    <m/>
    <x v="1"/>
    <s v="Not applicable "/>
    <m/>
    <m/>
    <m/>
    <m/>
    <m/>
    <m/>
    <m/>
    <m/>
    <m/>
    <m/>
    <m/>
    <m/>
    <m/>
    <m/>
    <m/>
    <m/>
    <s v="Mental health"/>
    <s v="Current week "/>
  </r>
  <r>
    <s v="Maternal and perinatal characteristics and outcomes of pregnancies complicated with COVID-19 in Kuwait"/>
    <s v="Background: In late December of 2019, a novel coronavirus (SARS-CoV-2) was identified in_x000a_the Chinese city Wuhan among a cluster of pneumonia patients. While it is known that pregnant_x000a_women have reduced immunity and they are at risk for COVID-19 infection during the current_x000a_pandemic, it is not clear if the disease manifestation would be different in pregnant women from_x000a_non-pregnant women._x000a_Objectives: To describe the maternal and neonatal clinical features as well as outcome of_x000a_pregnancies complicated with SARS-CoV-2 infection._x000a_Methods: In this retrospective national-based study, we analyzed the medical records of all_x000a_SARS-CoV-2 positive pregnant patients and their neonates who were admitted to New-Jahra_x000a_Hospital, Kuwait, between March 15th 2020 and May 31st 2020. The outcomes of pregnancies_x000a_were assessed until the end date of follow-up (June 15th 2020)._x000a_Results: A total of 185 pregnant women were enrolled with a median age of 31 years_x000a_(interquartile range, IQR: 27.5-34), and median gestational age at diagnosis was 29 weeks (IQR:_x000a_18-34). The majority (88%) of the patients had mild symptoms, with fever (58%) being the most_x000a_common presenting symptom followed by cough (50.6%). During the study period, 141 (76.2%)_x000a_patients continued their pregnancy, 3 (1.6%) had a miscarriage, 1 (0.5%) had intrauterine fetal_x000a_death and only 2 (1.1%) patients developed severe pneumonia and required intensive care. Most_x000a_of the neonates were asymptomatic, and only 2 (5%) of them tested positive on day 5 by_x000a_nasopharyngeal swab testing._x000a_Conclusion: Pregnant women do not appear to be at higher risk to the COVID-19 than the_x000a_general population. The clinical features of pregnant women with SARS-CoV-2 infection were_x000a_similar to those of the general population having SARS-CoV-2 infection. Favorable maternal and_x000a_neonatal outcomes reinforce the existing evidence and may guide healthcare professionals in the_x000a_management of pregnancies complicated with SARS-CoV-2 infection. "/>
    <d v="2020-07-14T00:00:00"/>
    <s v="Unclear"/>
    <s v="https://www.medrxiv.org/content/10.1101/2020.07.10.20150623v1"/>
    <s v="https://www.medrxiv.org/content/10.1101/2020.07.10.20150623v1"/>
    <x v="38"/>
    <x v="4"/>
    <s v="Ayed, Amal; Embaireeg, Alia; Benawadth, Asmaa; Al-Fouzan, Wadha; Hammoud, Majeda; Alhathal, Monif; Alzaydai, Abeer; Ayed, Mariam; "/>
    <s v="Cold Spring Harbor Laboratory Press"/>
    <n v="2020"/>
    <s v="Peer-reviewed"/>
    <s v="10.1101/2020.07.10.20150623"/>
    <s v="English"/>
    <s v="Yes"/>
    <m/>
    <s v="Yes"/>
    <m/>
    <x v="1"/>
    <s v=" 185 pregnant women were enrolled"/>
    <s v="Yes"/>
    <s v="Yes"/>
    <s v="Yes"/>
    <s v="Yes"/>
    <s v="Yes"/>
    <m/>
    <m/>
    <m/>
    <m/>
    <m/>
    <s v="Yes"/>
    <m/>
    <m/>
    <m/>
    <m/>
    <m/>
    <m/>
    <s v="Current week "/>
  </r>
  <r>
    <s v="Vitamin D and Immunity in Infants and Children"/>
    <s v="The last couple of decades have seen an explosion in our interest and understanding of the role of vitamin D in the regulation of immunity. At the molecular level, the hormonal form of vitamin D signals through the nuclear vitamin D receptor (VDR), a ligand-regulated transcription factor. The VDR and vitamin D metabolic enzymes are expressed throughout the innate and adaptive arms of the immune system. The advent of genome-wide approaches to gene expression profiling have led to the identification of numerous VDR-regulated genes implicated in the regulation of innate and adaptive immunity. The molecular data infer that vitamin D signaling should boost innate immunity against pathogens of bacterial or viral origin. Vitamin D signaling also suppresses inflammatory immune responses that underlie autoimmunity and regulate allergic responses. These findings have been bolstered by clinical studies linking vitamin D deficiency to increased rates of infections, autoimmunity, and allergies. Our goals here are to provide an overview of the molecular basis for immune system regulation and to survey the clinical data from pediatric populations, using randomized placebo-controlled trials and meta-analyses where possible, linking vitamin D deficiency to increased rates of infections, autoimmune conditions, and allergies, and addressing the impact of supplementation on these conditions"/>
    <d v="2020-04-17T00:00:00"/>
    <s v="Unclear"/>
    <s v="https://www.mdpi.com/2072-6643/12/5/1233"/>
    <s v="https://www.mdpi.com/2072-6643/12/5/1233"/>
    <x v="0"/>
    <x v="0"/>
    <s v="Mailhot, Geneviève; White, John H; "/>
    <s v="Multidisciplinary Digital Publishing Institute"/>
    <n v="2020"/>
    <s v="Peer-reviewed"/>
    <s v="10.3390/nu12051233"/>
    <s v="English"/>
    <m/>
    <s v="Yes"/>
    <m/>
    <m/>
    <x v="0"/>
    <s v="Not applicable "/>
    <m/>
    <m/>
    <m/>
    <m/>
    <m/>
    <m/>
    <m/>
    <m/>
    <m/>
    <s v="Yes"/>
    <m/>
    <m/>
    <m/>
    <m/>
    <s v="Vitamin D supplementation"/>
    <m/>
    <m/>
    <s v="Current week "/>
  </r>
  <r>
    <s v="Persistence of SARS-CoV-2 in the first trimester placenta leading to vertical transmission and fetal demise from an asymptomatic mother (preprint)"/>
    <s v="Coronaviruses infect the respiratory tract and are known to survive in these tissues during the clinical course of infection. However, how long can SARS-CoV-2 survive in the tissues is hitherto unknown. Herein, we report a case where the virus is detected in the first trimester placental cytotrophoblast and syncytiotrophoblasts five weeks after the asymptomatic mother cleared the virus from the respiratory tract. This first trimester placental infection was vertically transmitted as the virus was detected in the amniotic fluid and fetal membranes. This congenitally acquired SARS-CoV-2 infection was associated with hydrops and fetal demise. This is the first study providing concrete evidences towards persistent tissue infection of SARS-CoV-2, its congenital transmission in early pregnancy leading to intrauterine fetal death.Competing Interest StatementThe authors have declared no competing interest.Clinical TrialThe study is a case report and not a clinical trialFunding StatementNo specific funding was received fro this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Institute Ethics committee of ESI- PGIMSR and Model Hospital, Mumbai from where the case is reported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the data is available from the authors upon request"/>
    <d v="2020-08-18T00:00:00"/>
    <d v="2020-08-24T00:00:00"/>
    <s v="http://medrxiv.org/content/early/2020/08/21/2020.08.18.20177121.abstract"/>
    <s v="http://medrxiv.org/content/early/2020/08/21/2020.08.18.20177121.abstract"/>
    <x v="30"/>
    <x v="4"/>
    <s v="Shende, PG, Pradip; Gandhewar, Manisha; Ukey, Pawankumar; Bhide, Anshul; Patel, Vainav; Bhagat, Sharad; Bhor, Vikrant; Mahale, Smita; Gajbhiye, Rahul; Modi, Deepak"/>
    <s v="Pre-print"/>
    <n v="2020"/>
    <s v="Pre-print source"/>
    <s v="10.1101/2020.08.18.20177121"/>
    <s v="English"/>
    <s v="Yes"/>
    <s v=""/>
    <s v="Yes"/>
    <s v=""/>
    <x v="2"/>
    <n v="1"/>
    <s v="Yes"/>
    <s v=""/>
    <s v="Yes"/>
    <s v="Yes"/>
    <s v=""/>
    <s v=""/>
    <s v=""/>
    <s v=""/>
    <s v=""/>
    <s v=""/>
    <s v="Yes"/>
    <s v="Yes"/>
    <s v=""/>
    <s v=""/>
    <s v=""/>
    <s v=""/>
    <m/>
    <s v="Current week "/>
  </r>
  <r>
    <s v="Implications of the school-household network structure on SARS-CoV-2 transmission under different school reopening strategies in England (preprint)"/>
    <s v="Background School closures are a well-established non-pharmaceutical intervention in the event of infectious disease outbreaks, and have been implemented in many countries across the world, including the UK, to slow down the spread of SARS-CoV-2. As governments begin to relax restrictions on public life there is a need to understand the potential impact that reopening schools may have on transmission. Methods We used data provided by the UK Department for Education to construct a network of English schools, connected through pairs of pupils resident at the same address. We used the network to evaluate the potential for transmission between schools, and for long range propagation across the network, under different reopening scenarios. Results Amongst the options evaluated we found that reopening only Reception, Year 1 and Year 6 (4-6 and 10-11 year olds) resulted in the lowest risk of transmission between schools, with outbreaks within a single school unlikely to result in outbreaks in adjacent schools in the network. The additional reopening of Years 10 and 12 (14-15 and 16-17 year olds) resulted in an increase in the risk of transmission between schools comparable to reopening all primary school years (4-11 year olds). However, the majority of schools presented low risk of initiating widespread transmission through the school system. Reopening all secondary school years (11-18 year olds) resulted in large potential outbreak clusters putting up to 50% of households connected to schools at risk of infection if sustained transmission within schools was possible. Conclusions Reopening secondary school years is likely to have a greater impact on community transmission than reopening primary schools in England. Keeping transmission within schools limited is essential for reducing the risk of large outbreaks amongst school-aged children and their household members.Competing Interest StatementThe authors have declared no competing interest.Funding StatementThe following funding sources are acknowledged as providing funding for the named authors. This project has received funding from the European Union&amp;#039;s Horizon 2020 research and innovation programme - project EpiPose (101003688: WJE). This research was partly funded by the National Institute for Health Research (NIHR) using UK aid from the UK Government to support global health research. The views expressed in this publication are those of the author(s) and not necessarily those of the NIHR or the UK Department of Health and Social Care (PR-OD-1017-20002: WJE). Health Protection Research Unit for Immunisation NIHR200929: AJvH, JDM, KEA. UK MRC (MC_PC_19065: WJE). Wellcome Trust (210758/Z/18/Z: JDM, JH, KS, NIB, SA, SFunk, SRM). No funding (JW). The following funding sources are acknowledged as providing funding for the working group authors. Alan Turing Institute (AE). BBSRC LIDP (BB/M009513/1: DS). This research was partly funded by the Bill &amp;amp;amp; Melinda Gates Foundation (INV-001754: MQ; INV-003174: KP, MJ, YL; NTD Modelling Consortium OPP1184344: CABP, GFM; OPP1180644: SRP; OPP1183986: ESN; OPP1191821: KO&amp;#039;R, MA). BMGF (OPP1157270: KA). DFID/Wellcome Trust (Epidemic Preparedness Coronavirus research programme 221303/Z/20/Z: CABP, KvZ). DTRA (HDTRA1-18-1-0051: JWR). Elrha R2HC/UK DFID/Wellcome Trust/This research was partly funded by the National Institute for Health Research (NIHR) using UK aid from the UK Government to support global health research. The views expressed in this publication are those of the author(s) and not necessarily those of the NIHR or the UK Department of Health and Social Care (KvZ). ERC Starting Grant (#757699: JCE, MQ, RMGJH). This project has received funding from the European Union&amp;#039;s Horizon 2020 research and innovation programme - project EpiPose (101003688: KP, MJ, PK, RCB, YL). This research was partly funded by the Global Challenges Research Fund (GCRF) project &amp;#039;RECAP&amp;#039; managed through RCUK and ESRC (ES/P010873/1: AG, CIJ, TJ). HDR UK (MR/S003975/1: RME). Nakajima Foundation (AE). NIHR (16/136/46: BJQ; 16/137 109: BJQ, CD, FYS, MJ, YL; Health Protection Research Unit for Immunisation NIHR200929: NGD; Health Protection Research Unit for Modelling Methodology HPRU-2012-10096: TJ; NIHR200929: MJ; PR-OD-1017-20002: AR). Royal Society (Dorothy Hodgkin Fellowship: RL; RP\EA\180004: PK). UK DHSC/UK Aid/NIHR (ITCRZ 03010: HPG). UK MRC (LID DTP MR/N013638/1: GRGL, QJL; MC_PC_19065: AG, NGD, RME, SC, TJ, YL; MR/P014658/1: GMK). Authors of this research receive funding from UK Public Health Rapid Support Team funded by the United Kingdom Department of Health and Social Care (TJ). Wellcome Trust (206250/Z/17/Z: AJK, TWR; 206471/Z/17/Z: OJB; 208812/Z/17/Z: SC, SFlasche). No funding (AKD, AMF, CJVA, DCT, SH, YWDC). Author DeclarationsI confirm all relevant ethical guidelines have been followed, and any necessary IRB and/or ethics committee approvals have been obtained.YesThe details of the IRB/oversight body that provided approval or exemption for the research described are given below:LSHTM Ethics Committee approval reference: 22476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The data used for this analysis is sensitive and therefore not shareable."/>
    <d v="2020-08-21T00:00:00"/>
    <d v="2020-08-24T00:00:00"/>
    <s v="http://medrxiv.org/content/early/2020/08/24/2020.08.21.20167965.abstract"/>
    <s v="http://medrxiv.org/content/early/2020/08/24/2020.08.21.20167965.abstract"/>
    <x v="3"/>
    <x v="3"/>
    <s v="Munday, JDS, Katharine; Meakin, Sophie; Endo, Akira; Pearson, Carl A. B.; Hellewell, Joel; Abbott, Sam; Bosse, Nikos; Atkins, Katherine Elizabeth; Wallinga, Jacco; Edmunds, W. John; van Hoek, Albert Jan; Funk, Sebastian"/>
    <s v="Pre-print"/>
    <n v="2020"/>
    <s v="Pre-print source"/>
    <s v="10.1101/2020.08.21.20167965"/>
    <s v="English"/>
    <s v=""/>
    <s v="Yes"/>
    <s v=""/>
    <s v="Yes"/>
    <x v="1"/>
    <s v="Not applicable "/>
    <s v=""/>
    <s v=""/>
    <s v=""/>
    <s v=""/>
    <s v=""/>
    <s v=""/>
    <s v=""/>
    <s v=""/>
    <s v="Yes"/>
    <s v=""/>
    <s v=""/>
    <s v=""/>
    <s v=""/>
    <s v="Yes"/>
    <s v=""/>
    <s v="Data provided by the UK Department for Education to construct a network of English schools, connected through pairs of pupils resident at the same address. We used the network to evaluate the potential for transmission between schools, and for long range propagation across the network, under different reopening scenarios"/>
    <m/>
    <s v="Current week "/>
  </r>
  <r>
    <s v="COVID-19 in a cohort of pregnant women and their descendants. Cohort profile in the MOACC-19 study (preprint)"/>
    <s v="Consequences of SARS-CoV-2 infection on pregnant women and their descendants are not well known. The Mother and Child Covid-19 study is a cohort recruiting about 1000 pregnant women and their children in Cantabria, North of Spain, during COVID-19 pandemic. This article reports the cohort profile and preliminary results as recruitment is still open. Three sub-cohorts can be identified at recruitment. Sub-cohort 1 includes women giving birth between 23rd March and 25th May 2020; they have been retrospectively recruited and could have been exposed to COVID-19 only in their third trimester of pregnancy. Sub-cohort 2 includes women giving birth from 26th May 2020 on; they are being prospectively recruited and could have been exposed to COVID-19 in both their second and third trimesters of pregnancy. Sub-cohort 3 includes women in their 12th week of pregnancy prospectively recruited from 26th May 2020 on; they could have been exposed to COVID-19 anytime in their pregnancy. All women are being tested for SARS-CoV-2 infection using both RT-PCR for RNA detection and ELISA for anti-SARS-CoV-2 antibodies. All neonates are being tested for antibodies using immunochemoluminiscency tests; if the mother is tested positive for SARS-CoV-2 RNA, a naso-pharyngeal swab is also obtained from the child for RT-PCR analysis. Children will be followed-up for one year in order to ascertain the effect that COVID-19 on their development. As of 29th July, 477 women have been recruited (212, 132 and 133 for sub-cohorts 1, 2 and 3, respectively). Eight women tested positive to SARS-CoV-2 RNA. Seven children were born from these women and all tested negative for SARS-CoV-2 RNA. Summarizing, we are recruiting a cohort of 1000 pregnant women and their neonates during the COVID-19 pandemic. Results so far show that few women were infected at delivery and no child have been affected.Competing Interest StatementThe authors have declared no competing interest.Funding StatementThis study is funding by a grant from Instituto de Salud Carlos III (ISCIII) (reference: COV20/00923). The funder did not have any role in the design, methods, analysis, or preparation of this manuscript.Author DeclarationsI confirm all relevant ethical guidelines have been followed, and any necessary IRB and/or ethics committee approvals have been obtained.YesThe details of the IRB/oversight body that provided approval or exemption for the research described are given below:The study was approved by the Clinical Research Ethics Committee of Cantabria (reference: 2020.174).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re available upon request"/>
    <d v="2020-08-20T00:00:00"/>
    <d v="2020-08-24T00:00:00"/>
    <s v="http://medrxiv.org/content/early/2020/08/23/2020.08.20.20178657.abstract"/>
    <s v="http://medrxiv.org/content/early/2020/08/23/2020.08.20.20178657.abstract"/>
    <x v="19"/>
    <x v="2"/>
    <s v="Llorca, JL-M, Carolina; Gortazar, Pilar; Fernandez-Ortiz, Maria; Jubete, Yolanda; Cabero-Perez, Maria J."/>
    <s v="Pre-print"/>
    <n v="2020"/>
    <s v="Pre-print source"/>
    <s v="10.1101/2020.08.20.20178657"/>
    <s v="English"/>
    <s v="Yes"/>
    <s v="Yes"/>
    <s v=""/>
    <s v=""/>
    <x v="1"/>
    <n v="477"/>
    <s v="Yes"/>
    <s v=""/>
    <s v="Yes"/>
    <s v="Yes"/>
    <s v=""/>
    <s v="Yes"/>
    <s v="Yes"/>
    <s v=""/>
    <s v="Yes"/>
    <s v=""/>
    <s v=""/>
    <s v=""/>
    <s v=""/>
    <s v=""/>
    <s v=""/>
    <s v=""/>
    <m/>
    <s v="Current week "/>
  </r>
  <r>
    <s v="COVID-19 Pandemic Preparedness in a United Kingdom Tertiary and Quaternary Children`s Hospital: Tales of the Unexpected (preprint)"/>
    <s v="Background: The paucity of data describing SARS-CoV-2 in the paediatric population necessitated a broad-arching approach to pandemic planning, with preparations put in place to manage a heterogeneous cohort. We describe a diverse group of SARS-CoV-2 positive paediatric patients treated at a large tertiary/quaternary children`s hospital in the United Kingdom and the adaptive coping strategies required. Methods: All paediatric patients with positive RT-PCR on a respiratory sample and/or serology for SARS-CoV-2 up to 19th May 2020 were included. Results: 57 children met the inclusion criteria. 70% were of non-Caucasian ethnicity with a median age of 9.3 years (IQR 5.16-13.48). Four distinct groups were identified: paediatric inflammatory multisystem syndrome temporally associated with SARS-CoV-2 (PIMS-TS) (54%), primary respiratory (18%), incidental (7%), and non-specific febrile illnesses with or without extra-pulmonary organ dysfunction (21%). These groups presented in distinct chronological blocks as the pandemic unfolded. Discussion: The diverse range of presentations of SARS-CoV-2 infection in this population exemplified the importance of preparedness for the unknown in the midst of a novel infectious pandemic. Descriptions of paediatric patients during the initial phase of the pandemic from other parts of the globe and extrapolation from adult data did not serve as an accurate representation of paediatric COVID-19 in our centre. An adaptive, multidisciplinary approach was paramount. Expanded laboratory testing and incorporation of technology platforms to facilitate remote collaboration in response to strict infection control precautions were both indispensable. Lessons learned during the preparation process will be essential in planning for a potential second wave of SARS-CoV-2.Competing Interest StatementAB received funds for consultative work provided to Gilead Sciences Inc. This consultative work did not impact on the results of the manuscript submitted. No conflicts of interest declared.Clinical TrialThe project was registered with the local research department (approval #2857)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e project was registered with the local research department (approval #285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nonymised data was collected and stored in a secure Excel database"/>
    <d v="2020-08-20T00:00:00"/>
    <d v="2020-08-24T00:00:00"/>
    <s v="http://medrxiv.org/content/early/2020/08/22/2020.08.20.20178541.abstract"/>
    <s v="http://medrxiv.org/content/early/2020/08/22/2020.08.20.20178541.abstract"/>
    <x v="3"/>
    <x v="4"/>
    <s v="Alders, NP, Justin; Grant, Karlie; Patterson, Charlotte; Hassell, Jane; MacDermott, Nathalie; Pincott, Sian; Bamford, Alasdair; du Pre, Pascale; Johnson, Mae; Moshal, Karyn"/>
    <s v="child"/>
    <n v="2020"/>
    <s v="Pre-print source"/>
    <s v="10.1101/2020.08.20.20178541"/>
    <s v="English"/>
    <s v=""/>
    <s v="Yes"/>
    <s v=""/>
    <s v=""/>
    <x v="1"/>
    <n v="57"/>
    <s v=""/>
    <s v=""/>
    <s v=""/>
    <s v=""/>
    <s v=""/>
    <s v=""/>
    <s v="Yes"/>
    <s v=""/>
    <s v="Yes"/>
    <s v="Yes"/>
    <s v=""/>
    <s v=""/>
    <s v=""/>
    <s v=""/>
    <s v=""/>
    <s v=""/>
    <m/>
    <s v="Current week "/>
  </r>
  <r>
    <s v="SARS-CoV-2 (COVID-19) infection in pregnant women: characterization of symptoms and syndromes predictive of disease and severity through real-time, remote participatory epidemiology (preprint)"/>
    <s v="Background: From the beginning of COVID-19 pandemic, pregnant women have been considered at greater risk of severe morbidity and mortality. However, data on hospitalized pregnant women show that the symptom profile and risk factors for severe disease are similar to those among women who are not pregnant, although preterm birth, Cesarean delivery, and stillbirth may be more frequent and vertical transmission is possible. Limited data are available for the cohort of pregnant women that gave rise to these hospitalized cases, hindering our ability to quantify risk of COVID-19 sequelae for pregnant women in the community. Objective: To test the hypothesis that pregnant women in community differ in their COVID-19 symptoms profile and disease severity compared to non-pregnant women. This was assessed in two community-based cohorts of women aged 18-44 years in the United Kingdom, Sweden and the United States of America. Study design: This observational study used prospectively collected longitudinal (smartphone application interface) and cross-sectional (web-based survey) data. Participants in the discovery cohort were drawn from 400,750 UK, Sweden and US women (79 pregnant who tested positive) who self-reported symptoms and events longitudinally via their smartphone, and a replication cohort drawn from 1,344,966 USA women (162 pregnant who tested positive) cross-sectional self-reports samples from the social media active user base. The study compared frequencies of symptoms and events, including self-reported SARS-CoV-2 testing and differences between pregnant and non-pregnant women who were hospitalized and those who recovered in the community. Multivariable regression was used to investigate disease severity and comorbidity effects. Results: Pregnant and non-pregnant women positive for SARS-CoV-2 infection drawn from these community cohorts were not different with respect to COVID-19-related severity. Pregnant women were more likely to have received SARS-CoV-2 testing than non-pregnant, despite reporting fewer clinical symptoms. Pre-existing lung disease was most closely associated with the severity of symptoms in pregnant hospitalized women. Heart and kidney diseases and diabetes were additional factors of increased risk. The most frequent symptoms among all non-hospitalized women were anosmia [63% in pregnant, 92% in non-pregnant] and headache [72%, 62%]. Cardiopulmonary symptoms, including persistent cough [80%] and chest pain [73%], were more frequent among pregnant women who were hospitalized. Gastrointestinal symptoms, including nausea and vomiting, were different among pregnant and non-pregnant women who developed severe outcomes. Conclusions: Although pregnancy is widely considered a risk factor for SARS-CoV-2 infection and outcomes, and was associated with higher propensity for testing, the profile of symptom characteristics and severity in our community-based cohorts were comparable to those observed among non-pregnant women, except for the gastrointestinal symptoms. Consistent with observations in non-pregnant populations, comorbidities such as lung disease and diabetes were associated with an increased risk of more severe SARS-CoV-2 infection during pregnancy. Pregnant women with pre-existing conditions require careful monitoring for the evolution of their symptoms during SARS-CoV-2 infection.Competing Interest StatementATC previously served as an investigator on a clinical trial of diet and lifestyle using a separate mobile application that was supported by Zoe Global Ltd.Clinical Trial--Funding StatementThis work was supported by Zoe Global. The Department of Twin Research receives grants from the Wellcome Trust (212904/Z/18/Z) and Medical Research Council/British Heart Foundation Ancestry and Biological Informative Markers for Stratification of Hypertension (AIMHY; MR/M016560/1), and support from the European Union, the Chronic Disease Research Foundation, Zoe Global, the NIHR Clinical Research Facility and the Biomedical Research Centre (based at Guys and St Thomas NHS Foundation Trust in partnership wit Kings College London). The School of Biomedical Engineering &amp;amp;amp; Imaging Science and Center for Medical Engineering at Kings College London receive grants from the Wellcome/EPSRC Centre for Medical Engineering [WT 203148/Z/16/Z]. E.M. is funded by the Skills Development Scheme of the Medical Research Council UK. C.M.A. is funded by NIDDK K23 DK120899 and the Boston Childrens Hospital Office of Faculty Development Career Development Award. CHS is supported by an Alzheimers Society Junior fellowship (AS-JF-17-011). W.M., J.S.B. and A.T.C. are supported by the Massachusetts Consortium on Pathogen Readiness (MassCPR) and Mark and Lisa Schwartz.Author DeclarationsI confirm all relevant ethical guidelines have been followed, and any necessary IRB and/or ethics committee approvals have been obtained.YesThe details of the IRB/oversight body that provided approval or exemption for the research described are given below:King&amp;#039;s College London and Carnegie Mellon Delphi Research Center.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are available.https://covid.joinzoe.com/data"/>
    <d v="2020-08-17T00:00:00"/>
    <d v="2020-08-19T00:00:00"/>
    <s v="http://medrxiv.org/content/early/2020/08/19/2020.08.17.20161760.abstract"/>
    <s v="http://medrxiv.org/content/early/2020/08/19/2020.08.17.20161760.abstract"/>
    <x v="2"/>
    <x v="6"/>
    <s v="Molteni, EA, Christina M.; Ma, Wenjie; Sudre, Carole Helene; Magee, Laura A.; Murray, Benjamin; Fall, Tove; Gomez, Maria F.; Tsereteli, Neli; Franks, Paul W.; Brownstein, John S.; Davies, Richard; Wolf, Jonathan; Spector, Timothy; Ourselin, Sebastien; Steves, Claire; Chan, Andrew T.; Modat, Marc"/>
    <s v="child"/>
    <n v="2020"/>
    <s v="Pre-print source"/>
    <s v="10.1101/2020.08.17.20161760"/>
    <s v="English"/>
    <s v="Yes"/>
    <s v=""/>
    <s v=""/>
    <s v=""/>
    <x v="1"/>
    <n v="241"/>
    <s v="Yes"/>
    <s v="Yes"/>
    <s v="Yes"/>
    <s v="Yes"/>
    <s v="Yes"/>
    <s v=""/>
    <s v=""/>
    <s v=""/>
    <s v=""/>
    <s v=""/>
    <s v=""/>
    <s v=""/>
    <s v=""/>
    <s v=""/>
    <s v=""/>
    <s v=""/>
    <m/>
    <s v="Current week "/>
  </r>
  <r>
    <s v="SARS-CoV-2 antibody responses in children with MIS-C and mild and severe COVID-19 (preprint)"/>
    <s v="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Competing Interest StatementSEH has received consultancy fee from Sanofi Pasteur, Lumen, Novavax, and Merck for work unrelated to this report.Clinical Trialno trial ID, study approved by IRB of Children&amp;#039;s Hospital of PhiladelphiaFunding StatementEMA and TBM were supported by the NIH Training in Virology T32 Program through grant number T32-AI-007324. PH was supported by the NIH Emerging Infectious Diseases T32 Program T32AI055400. PB was supported by a Peer Reviewed Medical Research Program award PR182551 and grants from the NIH (R21AI129531 and R21AI142638). This work was supported by institutional funds from the University of Pennsylvania. We thank the COVID-19 Processing Unit (CPU) at the University of Pennsylvania for receiving and processing sera samples. We thank Jeffrey Lurie and we thank Joel Embiid, Josh Harris, David Blitzer for philanthropic support. 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institutional review board at the Childrens Hospital of Philadelphia.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are included in the manuscript."/>
    <d v="2020-08-17T00:00:00"/>
    <d v="2020-08-18T00:00:00"/>
    <s v="http://medrxiv.org/content/early/2020/08/18/2020.08.17.20176552.abstract"/>
    <s v="http://medrxiv.org/content/early/2020/08/18/2020.08.17.20176552.abstract"/>
    <x v="1"/>
    <x v="6"/>
    <s v="Anderson, EMD, Caroline; Goodwin, Eileen C.; McNerney, Kevin O.; Weirick, Madison E.; Gouma, Sigrid; Bolton, Marcus J.; Arevalo, Claudia P.; Chase, Julie; Hicks, Philip; Manzoni, Tomaz B.; Baxter, Amy E.; Andrea, Kurt P.; Burudpakdee, Chakkapong; Lee, Jessica H.; Vella, Laura A.; Henrickson, Sarah E.; Harris, Rebecca M.; Wherry, E. John; Bates, Paul; Bassiri, Hamid; Behrens, Edward M.; Teachey, David T.; Hensley, Scott"/>
    <s v="child"/>
    <n v="2020"/>
    <s v="Pre-print source"/>
    <s v="10.1101/2020.08.17.20176552"/>
    <s v="English"/>
    <s v=""/>
    <s v="Yes"/>
    <s v=""/>
    <s v=""/>
    <x v="1"/>
    <n v="29"/>
    <s v=""/>
    <s v=""/>
    <s v=""/>
    <s v=""/>
    <s v=""/>
    <s v=""/>
    <s v="Yes"/>
    <s v=""/>
    <s v=""/>
    <s v="Yes"/>
    <s v=""/>
    <s v=""/>
    <s v=""/>
    <s v=""/>
    <s v=""/>
    <s v=""/>
    <m/>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S25" firstHeaderRow="1" firstDataRow="2" firstDataCol="1"/>
  <pivotFields count="38">
    <pivotField showAll="0"/>
    <pivotField showAll="0"/>
    <pivotField showAll="0"/>
    <pivotField numFmtId="14" showAll="0"/>
    <pivotField showAll="0"/>
    <pivotField showAll="0"/>
    <pivotField showAll="0"/>
    <pivotField axis="axisCol" dataField="1" showAll="0">
      <items count="16">
        <item x="3"/>
        <item x="2"/>
        <item x="4"/>
        <item x="1"/>
        <item x="0"/>
        <item m="1" x="14"/>
        <item x="6"/>
        <item x="10"/>
        <item x="12"/>
        <item x="7"/>
        <item x="5"/>
        <item x="8"/>
        <item x="13"/>
        <item x="9"/>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5">
    <i>
      <x/>
    </i>
    <i>
      <x v="1"/>
    </i>
    <i>
      <x v="2"/>
    </i>
    <i>
      <x v="3"/>
    </i>
    <i>
      <x v="4"/>
    </i>
    <i>
      <x v="6"/>
    </i>
    <i>
      <x v="7"/>
    </i>
    <i>
      <x v="8"/>
    </i>
    <i>
      <x v="9"/>
    </i>
    <i>
      <x v="10"/>
    </i>
    <i>
      <x v="11"/>
    </i>
    <i>
      <x v="12"/>
    </i>
    <i>
      <x v="13"/>
    </i>
    <i>
      <x v="14"/>
    </i>
    <i t="grand">
      <x/>
    </i>
  </colItems>
  <dataFields count="1">
    <dataField name="Count of ARTICLE TYPE" fld="7" subtotal="count" showDataAs="percentOfTotal" baseField="7" baseItem="0" numFmtId="10"/>
  </dataFields>
  <formats count="17">
    <format dxfId="224">
      <pivotArea type="all" dataOnly="0" outline="0" fieldPosition="0"/>
    </format>
    <format dxfId="223">
      <pivotArea outline="0" collapsedLevelsAreSubtotals="1" fieldPosition="0"/>
    </format>
    <format dxfId="222">
      <pivotArea type="origin" dataOnly="0" labelOnly="1" outline="0" fieldPosition="0"/>
    </format>
    <format dxfId="221">
      <pivotArea field="7" type="button" dataOnly="0" labelOnly="1" outline="0" axis="axisCol" fieldPosition="0"/>
    </format>
    <format dxfId="220">
      <pivotArea type="topRight" dataOnly="0" labelOnly="1" outline="0" fieldPosition="0"/>
    </format>
    <format dxfId="219">
      <pivotArea dataOnly="0" labelOnly="1" grandRow="1" outline="0" fieldPosition="0"/>
    </format>
    <format dxfId="218">
      <pivotArea dataOnly="0" labelOnly="1" fieldPosition="0">
        <references count="1">
          <reference field="7" count="0"/>
        </references>
      </pivotArea>
    </format>
    <format dxfId="217">
      <pivotArea dataOnly="0" labelOnly="1" grandCol="1" outline="0" fieldPosition="0"/>
    </format>
    <format dxfId="216">
      <pivotArea type="all" dataOnly="0" outline="0" fieldPosition="0"/>
    </format>
    <format dxfId="215">
      <pivotArea outline="0" collapsedLevelsAreSubtotals="1" fieldPosition="0"/>
    </format>
    <format dxfId="214">
      <pivotArea type="origin" dataOnly="0" labelOnly="1" outline="0" fieldPosition="0"/>
    </format>
    <format dxfId="213">
      <pivotArea field="7" type="button" dataOnly="0" labelOnly="1" outline="0" axis="axisCol" fieldPosition="0"/>
    </format>
    <format dxfId="212">
      <pivotArea type="topRight" dataOnly="0" labelOnly="1" outline="0" fieldPosition="0"/>
    </format>
    <format dxfId="211">
      <pivotArea dataOnly="0" labelOnly="1" grandRow="1" outline="0" fieldPosition="0"/>
    </format>
    <format dxfId="210">
      <pivotArea dataOnly="0" labelOnly="1" fieldPosition="0">
        <references count="1">
          <reference field="7" count="0"/>
        </references>
      </pivotArea>
    </format>
    <format dxfId="209">
      <pivotArea dataOnly="0" labelOnly="1" grandCol="1" outline="0" fieldPosition="0"/>
    </format>
    <format dxfId="20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49" firstHeaderRow="1" firstDataRow="1" firstDataCol="1"/>
  <pivotFields count="38">
    <pivotField showAll="0"/>
    <pivotField showAll="0"/>
    <pivotField showAll="0"/>
    <pivotField numFmtId="14" showAll="0"/>
    <pivotField showAll="0"/>
    <pivotField showAll="0"/>
    <pivotField axis="axisRow" dataField="1" showAll="0">
      <items count="41">
        <item m="1" x="39"/>
        <item x="13"/>
        <item x="6"/>
        <item x="3"/>
        <item x="1"/>
        <item x="19"/>
        <item x="29"/>
        <item x="9"/>
        <item x="30"/>
        <item x="10"/>
        <item x="2"/>
        <item x="4"/>
        <item x="7"/>
        <item x="37"/>
        <item x="27"/>
        <item x="22"/>
        <item x="8"/>
        <item x="5"/>
        <item x="11"/>
        <item x="12"/>
        <item x="14"/>
        <item x="15"/>
        <item x="16"/>
        <item x="17"/>
        <item x="18"/>
        <item x="20"/>
        <item x="21"/>
        <item x="23"/>
        <item x="24"/>
        <item x="25"/>
        <item x="26"/>
        <item x="28"/>
        <item x="32"/>
        <item x="33"/>
        <item x="34"/>
        <item x="35"/>
        <item x="36"/>
        <item x="38"/>
        <item x="0"/>
        <item x="31"/>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2"/>
        <item x="0"/>
        <item m="1" x="3"/>
        <item m="1" x="4"/>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5">
    <i>
      <x/>
    </i>
    <i r="1">
      <x v="2"/>
    </i>
    <i r="1">
      <x v="3"/>
    </i>
    <i r="1">
      <x v="4"/>
    </i>
    <i r="1">
      <x v="5"/>
    </i>
    <i r="1">
      <x v="9"/>
    </i>
    <i r="1">
      <x v="10"/>
    </i>
    <i r="1">
      <x v="12"/>
    </i>
    <i r="1">
      <x v="13"/>
    </i>
    <i r="1">
      <x v="14"/>
    </i>
    <i r="1">
      <x v="16"/>
    </i>
    <i r="1">
      <x v="17"/>
    </i>
    <i r="1">
      <x v="21"/>
    </i>
    <i r="1">
      <x v="24"/>
    </i>
    <i r="1">
      <x v="26"/>
    </i>
    <i r="1">
      <x v="27"/>
    </i>
    <i r="1">
      <x v="29"/>
    </i>
    <i r="1">
      <x v="31"/>
    </i>
    <i r="1">
      <x v="33"/>
    </i>
    <i r="1">
      <x v="34"/>
    </i>
    <i r="1">
      <x v="37"/>
    </i>
    <i>
      <x v="1"/>
    </i>
    <i r="1">
      <x v="1"/>
    </i>
    <i r="1">
      <x v="6"/>
    </i>
    <i r="1">
      <x v="7"/>
    </i>
    <i r="1">
      <x v="8"/>
    </i>
    <i r="1">
      <x v="10"/>
    </i>
    <i r="1">
      <x v="11"/>
    </i>
    <i r="1">
      <x v="15"/>
    </i>
    <i r="1">
      <x v="18"/>
    </i>
    <i r="1">
      <x v="19"/>
    </i>
    <i r="1">
      <x v="20"/>
    </i>
    <i r="1">
      <x v="22"/>
    </i>
    <i r="1">
      <x v="23"/>
    </i>
    <i r="1">
      <x v="25"/>
    </i>
    <i r="1">
      <x v="28"/>
    </i>
    <i r="1">
      <x v="30"/>
    </i>
    <i r="1">
      <x v="32"/>
    </i>
    <i r="1">
      <x v="35"/>
    </i>
    <i r="1">
      <x v="39"/>
    </i>
    <i>
      <x v="2"/>
    </i>
    <i r="1">
      <x v="10"/>
    </i>
    <i r="1">
      <x v="36"/>
    </i>
    <i r="1">
      <x v="38"/>
    </i>
    <i t="grand">
      <x/>
    </i>
  </rowItems>
  <colItems count="1">
    <i/>
  </colItems>
  <dataFields count="1">
    <dataField name="Number of Articles" fld="6" subtotal="count" baseField="0" baseItem="0"/>
  </dataFields>
  <formats count="20">
    <format dxfId="244">
      <pivotArea field="18" type="button" dataOnly="0" labelOnly="1" outline="0" axis="axisRow" fieldPosition="0"/>
    </format>
    <format dxfId="243">
      <pivotArea dataOnly="0" outline="0" axis="axisValues" fieldPosition="0"/>
    </format>
    <format dxfId="242">
      <pivotArea type="all" dataOnly="0" outline="0" fieldPosition="0"/>
    </format>
    <format dxfId="241">
      <pivotArea outline="0" collapsedLevelsAreSubtotals="1" fieldPosition="0"/>
    </format>
    <format dxfId="240">
      <pivotArea field="18" type="button" dataOnly="0" labelOnly="1" outline="0" axis="axisRow" fieldPosition="0"/>
    </format>
    <format dxfId="239">
      <pivotArea dataOnly="0" labelOnly="1" fieldPosition="0">
        <references count="1">
          <reference field="18" count="0"/>
        </references>
      </pivotArea>
    </format>
    <format dxfId="238">
      <pivotArea dataOnly="0" labelOnly="1" grandRow="1" outline="0" fieldPosition="0"/>
    </format>
    <format dxfId="237">
      <pivotArea dataOnly="0" labelOnly="1" fieldPosition="0">
        <references count="2">
          <reference field="6" count="3">
            <x v="2"/>
            <x v="3"/>
            <x v="4"/>
          </reference>
          <reference field="18" count="1" selected="0">
            <x v="0"/>
          </reference>
        </references>
      </pivotArea>
    </format>
    <format dxfId="236">
      <pivotArea dataOnly="0" labelOnly="1" fieldPosition="0">
        <references count="2">
          <reference field="6" count="2">
            <x v="1"/>
            <x v="2"/>
          </reference>
          <reference field="18" count="1" selected="0">
            <x v="1"/>
          </reference>
        </references>
      </pivotArea>
    </format>
    <format dxfId="235">
      <pivotArea dataOnly="0" labelOnly="1" fieldPosition="0">
        <references count="2">
          <reference field="6" count="2">
            <x v="1"/>
            <x v="4"/>
          </reference>
          <reference field="18" count="1" selected="0">
            <x v="2"/>
          </reference>
        </references>
      </pivotArea>
    </format>
    <format dxfId="234">
      <pivotArea dataOnly="0" labelOnly="1" outline="0" axis="axisValues" fieldPosition="0"/>
    </format>
    <format dxfId="233">
      <pivotArea type="all" dataOnly="0" outline="0" fieldPosition="0"/>
    </format>
    <format dxfId="232">
      <pivotArea outline="0" collapsedLevelsAreSubtotals="1" fieldPosition="0"/>
    </format>
    <format dxfId="231">
      <pivotArea field="18" type="button" dataOnly="0" labelOnly="1" outline="0" axis="axisRow" fieldPosition="0"/>
    </format>
    <format dxfId="230">
      <pivotArea dataOnly="0" labelOnly="1" fieldPosition="0">
        <references count="1">
          <reference field="18" count="0"/>
        </references>
      </pivotArea>
    </format>
    <format dxfId="229">
      <pivotArea dataOnly="0" labelOnly="1" grandRow="1" outline="0" fieldPosition="0"/>
    </format>
    <format dxfId="228">
      <pivotArea dataOnly="0" labelOnly="1" fieldPosition="0">
        <references count="2">
          <reference field="6" count="3">
            <x v="2"/>
            <x v="3"/>
            <x v="4"/>
          </reference>
          <reference field="18" count="1" selected="0">
            <x v="0"/>
          </reference>
        </references>
      </pivotArea>
    </format>
    <format dxfId="227">
      <pivotArea dataOnly="0" labelOnly="1" fieldPosition="0">
        <references count="2">
          <reference field="6" count="2">
            <x v="1"/>
            <x v="2"/>
          </reference>
          <reference field="18" count="1" selected="0">
            <x v="1"/>
          </reference>
        </references>
      </pivotArea>
    </format>
    <format dxfId="226">
      <pivotArea dataOnly="0" labelOnly="1" fieldPosition="0">
        <references count="2">
          <reference field="6" count="2">
            <x v="1"/>
            <x v="4"/>
          </reference>
          <reference field="18" count="1" selected="0">
            <x v="2"/>
          </reference>
        </references>
      </pivotArea>
    </format>
    <format dxfId="225">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208" totalsRowShown="0" headerRowDxfId="6" dataDxfId="202" headerRowBorderDxfId="203">
  <autoFilter ref="A1:AL208" xr:uid="{EE143C1E-896F-44FD-9E14-F6B6BDD7D00D}"/>
  <tableColumns count="38">
    <tableColumn id="1" xr3:uid="{18558CF8-01B3-490B-849F-FA7C24497FAE}" name="TITLE" dataDxfId="201"/>
    <tableColumn id="2" xr3:uid="{80286834-F1BA-4A36-94D4-0067814CA197}" name="ABSTRACT" dataDxfId="200"/>
    <tableColumn id="3" xr3:uid="{F4FFB40F-0D54-4D5D-8C67-B8CF39FCC3A8}" name="PUBLICATION DATE" dataDxfId="199" dataCellStyle="Normal"/>
    <tableColumn id="4" xr3:uid="{AE20D434-F9CD-4AE1-9E72-79FA255C75C2}" name="ADDED TO DATABASE" dataDxfId="198"/>
    <tableColumn id="39" xr3:uid="{089686AB-7440-4431-9D33-5B447C8A4D3F}" name="URL-not hyperlinked" dataDxfId="197"/>
    <tableColumn id="37" xr3:uid="{86D4A3DD-CC56-47DE-8FC8-904A8FE1CE99}" name="URL" dataDxfId="196" dataCellStyle="Hyperlink"/>
    <tableColumn id="6" xr3:uid="{31A5E4A9-2D55-4274-AA8F-3216940DCDDF}" name="COUNTRY" dataDxfId="195" dataCellStyle="Hyperlink"/>
    <tableColumn id="7" xr3:uid="{59CAFF29-B5AB-4E5A-8C4B-3B0DDD3937B8}" name="ARTICLE TYPE" dataDxfId="194" dataCellStyle="Hyperlink"/>
    <tableColumn id="8" xr3:uid="{6C398259-1A06-4BE4-86C0-0E2678B9105A}" name="AUTHORS" dataDxfId="193"/>
    <tableColumn id="9" xr3:uid="{A5F304EA-2F36-4217-B51B-E39526C9972A}" name="JOURNAL" dataDxfId="192"/>
    <tableColumn id="10" xr3:uid="{4053F422-CEE6-4FDE-9DA6-223ED52A1C08}" name="PUBLICATION YEAR" dataDxfId="191"/>
    <tableColumn id="11" xr3:uid="{2DD3DA5D-5E64-413D-86DE-428D00C78433}" name=" TYPE" dataDxfId="190" dataCellStyle="Hyperlink"/>
    <tableColumn id="13" xr3:uid="{952E5EEB-B444-4F98-B9D5-08891E3E0B11}" name="DOI" dataDxfId="189"/>
    <tableColumn id="12" xr3:uid="{552B60E1-24C1-46BD-9CD6-7AF0E0809FA1}" name="LANGUAGE _x000a_" dataDxfId="188" dataCellStyle="Hyperlink"/>
    <tableColumn id="14" xr3:uid="{3BFD48CE-BE7E-43C8-A808-77E6FCB91AD7}" name="PREG/NEO" dataDxfId="187"/>
    <tableColumn id="15" xr3:uid="{5338D6CE-5BC0-41F6-8EED-56A076B9728C}" name="CU5" dataDxfId="186"/>
    <tableColumn id="16" xr3:uid="{D7C5ACB0-7783-4265-A87C-85FA71A68AD5}" name="MTCT" dataDxfId="185"/>
    <tableColumn id="17" xr3:uid="{87B8D514-5115-4668-A2A6-DA2E1F30A874}" name="MNCH IMPACT" dataDxfId="184"/>
    <tableColumn id="18" xr3:uid="{3DCD1F21-2F77-48F2-9C15-3EC800B5361A}" name="LMIC" dataDxfId="183"/>
    <tableColumn id="19" xr3:uid="{55FCF5BB-D48C-4932-8275-D32B7050AF3E}" name="STUDY SIZE" dataDxfId="182"/>
    <tableColumn id="20" xr3:uid="{32320D1C-44D0-4D6C-9951-843E57564358}" name="PREG/NEO - CLINICAL/PARACLINICAL PRESENTATION" dataDxfId="181"/>
    <tableColumn id="21" xr3:uid="{81EB82F5-1D7B-484A-9776-D3357884AC8B}" name="PREG/NEO - BURDEN" dataDxfId="180"/>
    <tableColumn id="22" xr3:uid="{FEFD24EB-1C2C-467D-BB05-44F747B73399}" name="PREG/NEO - RISK FACTOR" dataDxfId="179"/>
    <tableColumn id="23" xr3:uid="{7737D24C-56BF-4CF2-A864-F75610B8EFF8}" name="PREG/NEO - OUTCOMES" dataDxfId="178"/>
    <tableColumn id="24" xr3:uid="{673B11C5-F061-4B7A-9E25-9709F18B682F}" name="PREG/NEO - MANAGEMENT/ VACCINES" dataDxfId="177"/>
    <tableColumn id="25" xr3:uid="{2C43626A-D4E4-4F5C-9B05-739CFA35CD49}" name="CU5 - INFANTS" dataDxfId="176"/>
    <tableColumn id="26" xr3:uid="{E39F645D-4058-4F56-A2E6-27ADDE85061A}" name="CU5 - CLINICAL/PARACLINICAL PRESENTATION" dataDxfId="175"/>
    <tableColumn id="27" xr3:uid="{5AC0FE53-D6EA-4B79-B80D-2B35B5F71FE3}" name="CU5 - BURDEN" dataDxfId="174"/>
    <tableColumn id="28" xr3:uid="{B3243292-03A9-4C23-9B20-6A777C5695AC}" name="CU5 - RISK FACTORS" dataDxfId="173"/>
    <tableColumn id="29" xr3:uid="{7DA58846-F233-4477-9F72-B9185D3DC259}" name="CU5 - MANAGEMENT/ VACCINES" dataDxfId="172"/>
    <tableColumn id="30" xr3:uid="{67A92706-5C8D-4DBE-8C39-DCC93081D76E}" name="MTCT -  RISK" dataDxfId="171"/>
    <tableColumn id="31" xr3:uid="{86032D7C-5A95-4B42-8A52-459DE8921AAA}" name="MTCT - ANTIBODIES" dataDxfId="170"/>
    <tableColumn id="32" xr3:uid="{C175988A-7664-48E6-AEE4-EDF1E0716B88}" name="MNCH IMPACT - PROG PREG/NEO" dataDxfId="169"/>
    <tableColumn id="33" xr3:uid="{C72FC178-5AE1-4850-AF54-AA0B6E5755D1}" name="MNCH IMPACT - PROG CU5" dataDxfId="168"/>
    <tableColumn id="34" xr3:uid="{81BFF06C-A12F-49B1-B63F-CFBA8BE63127}" name="INTERVENTION NOTES" dataDxfId="167"/>
    <tableColumn id="35" xr3:uid="{98D75127-45F0-4A78-A330-E476E5BDEDAF}" name="MODEL NOTES" dataDxfId="166"/>
    <tableColumn id="5" xr3:uid="{72F19FC0-9532-40B0-9CDD-2418D41A412A}" name="SPECIAL INTEREST AREA" dataDxfId="165"/>
    <tableColumn id="36" xr3:uid="{D405314B-608B-0B4C-907E-0D174B9B6454}" name="BACKLOG" dataDxfId="16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psyarxiv.com/6b4vh/" TargetMode="External"/><Relationship Id="rId2" Type="http://schemas.openxmlformats.org/officeDocument/2006/relationships/hyperlink" Target="https://academic.oup.com/cid/article/71/15/863/5813861" TargetMode="External"/><Relationship Id="rId1" Type="http://schemas.openxmlformats.org/officeDocument/2006/relationships/hyperlink" Target="https://www.tandfonline.com/doi/full/10.1080/14767058.2020.179394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he02.tci-thaijo.org/index.php/anesthai/article/view/24363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medrxiv.org/content/10.1101/2020.07.10.20150623v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researchgate.net/publication/341251104_Covid-19_in_Children_A_Review_of_Manifestations_and_Treatment_Options" TargetMode="External"/><Relationship Id="rId3" Type="http://schemas.openxmlformats.org/officeDocument/2006/relationships/hyperlink" Target="https://psyarxiv.com/6b4vh/" TargetMode="External"/><Relationship Id="rId7" Type="http://schemas.openxmlformats.org/officeDocument/2006/relationships/hyperlink" Target="http://scholar.googleusercontent.com/scholar?q=cache:3fZZTUIlecUJ:scholar.google.com/+Vulnerability+of+coronavirus+disease+(covid-19)+on+human+foetus:+a+review&amp;hl=en&amp;as_sdt=0,48" TargetMode="External"/><Relationship Id="rId2" Type="http://schemas.openxmlformats.org/officeDocument/2006/relationships/hyperlink" Target="https://academic.oup.com/cid/article/71/15/863/5813861" TargetMode="External"/><Relationship Id="rId1" Type="http://schemas.openxmlformats.org/officeDocument/2006/relationships/hyperlink" Target="https://onlinelibrary.wiley.com/doi/full/10.1111/ipd.12694" TargetMode="External"/><Relationship Id="rId6" Type="http://schemas.openxmlformats.org/officeDocument/2006/relationships/hyperlink" Target="https://he02.tci-thaijo.org/index.php/anesthai/article/view/243636" TargetMode="External"/><Relationship Id="rId5" Type="http://schemas.openxmlformats.org/officeDocument/2006/relationships/hyperlink" Target="https://www.perinataljournal.com/Files/Archive/en-US/Articles/PJ-78bd834d-2468-4bb0-8920-2939eef3bceb.pdf" TargetMode="External"/><Relationship Id="rId10" Type="http://schemas.openxmlformats.org/officeDocument/2006/relationships/table" Target="../tables/table1.xml"/><Relationship Id="rId4" Type="http://schemas.openxmlformats.org/officeDocument/2006/relationships/hyperlink" Target="https://www.medrxiv.org/content/10.1101/2020.07.10.20150623v1"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cholar.googleusercontent.com/scholar?q=cache:3fZZTUIlecUJ:scholar.google.com/+Vulnerability+of+coronavirus+disease+(covid-19)+on+human+foetus:+a+review&amp;hl=en&amp;as_sdt=0,48"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syarxiv.com/6b4v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1"/>
  <sheetViews>
    <sheetView showGridLines="0" tabSelected="1" zoomScaleNormal="100" workbookViewId="0">
      <selection activeCell="A17" sqref="A17:XFD17"/>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170"/>
      <c r="B4" s="170"/>
      <c r="C4" s="170"/>
      <c r="D4" s="34"/>
      <c r="E4" s="34"/>
      <c r="F4" s="25"/>
    </row>
    <row r="5" spans="1:9" x14ac:dyDescent="0.35">
      <c r="A5" s="170"/>
      <c r="B5" s="170"/>
      <c r="C5" s="170"/>
      <c r="D5" s="34"/>
      <c r="E5" s="34"/>
      <c r="F5" s="25"/>
    </row>
    <row r="6" spans="1:9" x14ac:dyDescent="0.3">
      <c r="A6" s="170"/>
      <c r="B6" s="170"/>
      <c r="C6" s="170"/>
      <c r="D6" s="34"/>
      <c r="E6" s="34"/>
      <c r="F6" s="25"/>
      <c r="I6" s="35"/>
    </row>
    <row r="7" spans="1:9" x14ac:dyDescent="0.35">
      <c r="A7" s="170"/>
      <c r="B7" s="170"/>
      <c r="C7" s="170"/>
      <c r="D7" s="34"/>
      <c r="E7" s="34"/>
      <c r="F7" s="25"/>
    </row>
    <row r="8" spans="1:9" x14ac:dyDescent="0.35">
      <c r="A8" s="170"/>
      <c r="B8" s="170"/>
      <c r="C8" s="170"/>
      <c r="D8" s="34"/>
      <c r="E8" s="34"/>
      <c r="F8" s="25"/>
    </row>
    <row r="9" spans="1:9" x14ac:dyDescent="0.35">
      <c r="A9" s="36"/>
      <c r="B9" s="36"/>
      <c r="C9" s="36"/>
      <c r="D9" s="34"/>
      <c r="E9" s="34"/>
      <c r="F9" s="25"/>
    </row>
    <row r="10" spans="1:9" x14ac:dyDescent="0.35">
      <c r="A10" s="168" t="s">
        <v>0</v>
      </c>
      <c r="B10" s="169"/>
      <c r="C10" s="169"/>
      <c r="D10" s="169"/>
      <c r="E10" s="169"/>
      <c r="F10" s="25"/>
    </row>
    <row r="11" spans="1:9" x14ac:dyDescent="0.35">
      <c r="A11" s="171" t="s">
        <v>1</v>
      </c>
      <c r="B11" s="171"/>
      <c r="C11" s="171"/>
      <c r="D11" s="34"/>
      <c r="E11" s="34"/>
      <c r="F11" s="25"/>
    </row>
    <row r="12" spans="1:9" x14ac:dyDescent="0.35">
      <c r="A12" s="37"/>
      <c r="B12" s="37"/>
      <c r="C12" s="37"/>
      <c r="D12" s="34"/>
      <c r="E12" s="34"/>
      <c r="F12" s="25"/>
    </row>
    <row r="13" spans="1:9" ht="13.25" customHeight="1" x14ac:dyDescent="0.35">
      <c r="A13" s="168" t="s">
        <v>3768</v>
      </c>
      <c r="B13" s="168"/>
      <c r="C13" s="168"/>
      <c r="D13" s="34"/>
      <c r="E13" s="34"/>
      <c r="F13" s="25"/>
    </row>
    <row r="14" spans="1:9" ht="20.75" customHeight="1" x14ac:dyDescent="0.35">
      <c r="A14" s="168"/>
      <c r="B14" s="168"/>
      <c r="C14" s="168"/>
      <c r="D14" s="34"/>
      <c r="E14" s="34"/>
      <c r="F14" s="13"/>
    </row>
    <row r="15" spans="1:9" s="85" customFormat="1" ht="20.75" customHeight="1" x14ac:dyDescent="0.35">
      <c r="A15" s="84"/>
      <c r="B15" s="87"/>
      <c r="C15" s="84"/>
      <c r="F15" s="86"/>
    </row>
    <row r="16" spans="1:9" ht="27" customHeight="1" x14ac:dyDescent="0.35">
      <c r="A16" s="175" t="s">
        <v>200</v>
      </c>
      <c r="B16" s="175"/>
      <c r="C16" s="13"/>
      <c r="D16" s="39"/>
      <c r="E16" s="39"/>
      <c r="F16" s="13"/>
    </row>
    <row r="17" spans="1:6" s="42" customFormat="1" ht="32.25" customHeight="1" x14ac:dyDescent="0.35">
      <c r="A17" s="172" t="s">
        <v>199</v>
      </c>
      <c r="B17" s="172"/>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1266</v>
      </c>
      <c r="C21" s="32"/>
    </row>
    <row r="22" spans="1:6" ht="18" customHeight="1" x14ac:dyDescent="0.35">
      <c r="A22" s="8"/>
      <c r="B22" s="18"/>
    </row>
    <row r="23" spans="1:6" x14ac:dyDescent="0.35">
      <c r="A23" s="174" t="s">
        <v>9</v>
      </c>
      <c r="B23" s="174"/>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183</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184</v>
      </c>
    </row>
    <row r="42" spans="1:2" x14ac:dyDescent="0.35">
      <c r="A42" s="31" t="s">
        <v>40</v>
      </c>
      <c r="B42" s="2" t="s">
        <v>41</v>
      </c>
    </row>
    <row r="43" spans="1:2" x14ac:dyDescent="0.35">
      <c r="A43" s="173" t="s">
        <v>2263</v>
      </c>
      <c r="B43" s="3" t="s">
        <v>42</v>
      </c>
    </row>
    <row r="44" spans="1:2" x14ac:dyDescent="0.35">
      <c r="A44" s="173"/>
      <c r="B44" s="29" t="s">
        <v>2262</v>
      </c>
    </row>
    <row r="45" spans="1:2" x14ac:dyDescent="0.35">
      <c r="A45" s="173" t="s">
        <v>43</v>
      </c>
      <c r="B45" s="4" t="s">
        <v>42</v>
      </c>
    </row>
    <row r="46" spans="1:2" ht="27" x14ac:dyDescent="0.35">
      <c r="A46" s="173"/>
      <c r="B46" s="30" t="s">
        <v>44</v>
      </c>
    </row>
    <row r="47" spans="1:2" x14ac:dyDescent="0.35">
      <c r="A47" s="173" t="s">
        <v>45</v>
      </c>
      <c r="B47" s="3" t="s">
        <v>42</v>
      </c>
    </row>
    <row r="48" spans="1:2" ht="27" x14ac:dyDescent="0.35">
      <c r="A48" s="173"/>
      <c r="B48" s="29" t="s">
        <v>46</v>
      </c>
    </row>
    <row r="49" spans="1:2" x14ac:dyDescent="0.35">
      <c r="A49" s="173" t="s">
        <v>1958</v>
      </c>
      <c r="B49" s="3" t="s">
        <v>47</v>
      </c>
    </row>
    <row r="50" spans="1:2" x14ac:dyDescent="0.35">
      <c r="A50" s="173"/>
      <c r="B50" s="30" t="s">
        <v>1959</v>
      </c>
    </row>
    <row r="51" spans="1:2" x14ac:dyDescent="0.35">
      <c r="A51" s="173"/>
      <c r="B51" s="29" t="s">
        <v>1960</v>
      </c>
    </row>
    <row r="52" spans="1:2" x14ac:dyDescent="0.35">
      <c r="A52" s="173" t="s">
        <v>1862</v>
      </c>
      <c r="B52" s="3" t="s">
        <v>48</v>
      </c>
    </row>
    <row r="53" spans="1:2" x14ac:dyDescent="0.35">
      <c r="A53" s="173"/>
      <c r="B53" s="30" t="s">
        <v>1863</v>
      </c>
    </row>
    <row r="54" spans="1:2" x14ac:dyDescent="0.35">
      <c r="A54" s="173"/>
      <c r="B54" s="29" t="s">
        <v>49</v>
      </c>
    </row>
    <row r="55" spans="1:2" x14ac:dyDescent="0.35">
      <c r="A55" s="173" t="s">
        <v>50</v>
      </c>
      <c r="B55" s="3" t="s">
        <v>47</v>
      </c>
    </row>
    <row r="56" spans="1:2" x14ac:dyDescent="0.35">
      <c r="A56" s="173"/>
      <c r="B56" s="29" t="s">
        <v>51</v>
      </c>
    </row>
    <row r="57" spans="1:2" x14ac:dyDescent="0.35">
      <c r="A57" s="173" t="s">
        <v>52</v>
      </c>
      <c r="B57" s="3" t="s">
        <v>53</v>
      </c>
    </row>
    <row r="58" spans="1:2" x14ac:dyDescent="0.35">
      <c r="A58" s="173"/>
      <c r="B58" s="29" t="s">
        <v>54</v>
      </c>
    </row>
    <row r="59" spans="1:2" x14ac:dyDescent="0.35">
      <c r="A59" s="173" t="s">
        <v>55</v>
      </c>
      <c r="B59" s="3" t="s">
        <v>53</v>
      </c>
    </row>
    <row r="60" spans="1:2" x14ac:dyDescent="0.35">
      <c r="A60" s="173"/>
      <c r="B60" s="29" t="s">
        <v>56</v>
      </c>
    </row>
    <row r="61" spans="1:2" x14ac:dyDescent="0.35">
      <c r="A61" s="173" t="s">
        <v>57</v>
      </c>
      <c r="B61" s="4" t="s">
        <v>47</v>
      </c>
    </row>
    <row r="62" spans="1:2" ht="27" x14ac:dyDescent="0.35">
      <c r="A62" s="173"/>
      <c r="B62" s="29" t="s">
        <v>58</v>
      </c>
    </row>
    <row r="63" spans="1:2" x14ac:dyDescent="0.35">
      <c r="A63" s="173" t="s">
        <v>1860</v>
      </c>
      <c r="B63" s="4" t="s">
        <v>53</v>
      </c>
    </row>
    <row r="64" spans="1:2" x14ac:dyDescent="0.35">
      <c r="A64" s="173"/>
      <c r="B64" s="30" t="s">
        <v>1861</v>
      </c>
    </row>
    <row r="65" spans="1:2" x14ac:dyDescent="0.35">
      <c r="A65" s="173"/>
      <c r="B65" s="29" t="s">
        <v>59</v>
      </c>
    </row>
    <row r="66" spans="1:2" x14ac:dyDescent="0.35">
      <c r="A66" s="173" t="s">
        <v>60</v>
      </c>
      <c r="B66" s="4" t="s">
        <v>53</v>
      </c>
    </row>
    <row r="67" spans="1:2" x14ac:dyDescent="0.35">
      <c r="A67" s="173"/>
      <c r="B67" s="29" t="s">
        <v>61</v>
      </c>
    </row>
    <row r="68" spans="1:2" x14ac:dyDescent="0.35">
      <c r="A68" s="173" t="s">
        <v>62</v>
      </c>
      <c r="B68" s="4" t="s">
        <v>53</v>
      </c>
    </row>
    <row r="69" spans="1:2" x14ac:dyDescent="0.35">
      <c r="A69" s="173"/>
      <c r="B69" s="29" t="s">
        <v>63</v>
      </c>
    </row>
    <row r="70" spans="1:2" x14ac:dyDescent="0.35">
      <c r="A70" s="173" t="s">
        <v>64</v>
      </c>
      <c r="B70" s="4" t="s">
        <v>53</v>
      </c>
    </row>
    <row r="71" spans="1:2" ht="27" x14ac:dyDescent="0.35">
      <c r="A71" s="173"/>
      <c r="B71" s="29" t="s">
        <v>65</v>
      </c>
    </row>
    <row r="72" spans="1:2" x14ac:dyDescent="0.35">
      <c r="A72" s="176" t="s">
        <v>66</v>
      </c>
      <c r="B72" s="4" t="s">
        <v>53</v>
      </c>
    </row>
    <row r="73" spans="1:2" x14ac:dyDescent="0.35">
      <c r="A73" s="176"/>
      <c r="B73" s="29" t="s">
        <v>67</v>
      </c>
    </row>
    <row r="74" spans="1:2" x14ac:dyDescent="0.35">
      <c r="A74" s="31" t="s">
        <v>68</v>
      </c>
      <c r="B74" s="2" t="s">
        <v>69</v>
      </c>
    </row>
    <row r="75" spans="1:2" x14ac:dyDescent="0.35">
      <c r="A75" s="31" t="s">
        <v>70</v>
      </c>
      <c r="B75" s="2" t="s">
        <v>71</v>
      </c>
    </row>
    <row r="76" spans="1:2" ht="40.5" x14ac:dyDescent="0.35">
      <c r="A76" s="106" t="s">
        <v>1113</v>
      </c>
      <c r="B76" s="2" t="s">
        <v>4958</v>
      </c>
    </row>
    <row r="77" spans="1:2" ht="27" x14ac:dyDescent="0.35">
      <c r="A77" s="12" t="s">
        <v>72</v>
      </c>
      <c r="B77" s="5" t="s">
        <v>73</v>
      </c>
    </row>
    <row r="79" spans="1:2" x14ac:dyDescent="0.35">
      <c r="A79" s="174" t="s">
        <v>74</v>
      </c>
      <c r="B79" s="174"/>
    </row>
    <row r="80" spans="1:2" ht="27" x14ac:dyDescent="0.35">
      <c r="A80" s="14" t="s">
        <v>92</v>
      </c>
      <c r="B80" s="17" t="s">
        <v>93</v>
      </c>
    </row>
    <row r="81" spans="1:2" x14ac:dyDescent="0.35">
      <c r="A81" s="16" t="s">
        <v>1487</v>
      </c>
      <c r="B81" s="27" t="s">
        <v>1488</v>
      </c>
    </row>
    <row r="82" spans="1:2" ht="27" x14ac:dyDescent="0.35">
      <c r="A82" s="14" t="s">
        <v>75</v>
      </c>
      <c r="B82" s="27" t="s">
        <v>76</v>
      </c>
    </row>
    <row r="83" spans="1:2" x14ac:dyDescent="0.35">
      <c r="A83" s="14" t="s">
        <v>77</v>
      </c>
      <c r="B83" s="27" t="s">
        <v>78</v>
      </c>
    </row>
    <row r="84" spans="1:2" x14ac:dyDescent="0.35">
      <c r="A84" s="14" t="s">
        <v>79</v>
      </c>
      <c r="B84" s="27" t="s">
        <v>78</v>
      </c>
    </row>
    <row r="85" spans="1:2" x14ac:dyDescent="0.35">
      <c r="A85" s="14" t="s">
        <v>239</v>
      </c>
      <c r="B85" s="27" t="s">
        <v>78</v>
      </c>
    </row>
    <row r="86" spans="1:2" x14ac:dyDescent="0.35">
      <c r="A86" s="14" t="s">
        <v>240</v>
      </c>
      <c r="B86" s="27" t="s">
        <v>78</v>
      </c>
    </row>
    <row r="87" spans="1:2" x14ac:dyDescent="0.35">
      <c r="A87" s="16" t="s">
        <v>80</v>
      </c>
      <c r="B87" s="27" t="s">
        <v>81</v>
      </c>
    </row>
    <row r="88" spans="1:2" x14ac:dyDescent="0.35">
      <c r="A88" s="16" t="s">
        <v>82</v>
      </c>
      <c r="B88" s="27" t="s">
        <v>83</v>
      </c>
    </row>
    <row r="89" spans="1:2" x14ac:dyDescent="0.35">
      <c r="A89" s="16" t="s">
        <v>1098</v>
      </c>
      <c r="B89" s="27" t="s">
        <v>1099</v>
      </c>
    </row>
    <row r="90" spans="1:2" x14ac:dyDescent="0.35">
      <c r="A90" s="14" t="s">
        <v>18</v>
      </c>
      <c r="B90" s="27" t="s">
        <v>18</v>
      </c>
    </row>
    <row r="91" spans="1:2" x14ac:dyDescent="0.35">
      <c r="A91" s="14" t="s">
        <v>1100</v>
      </c>
      <c r="B91" s="27" t="s">
        <v>1101</v>
      </c>
    </row>
    <row r="92" spans="1:2" x14ac:dyDescent="0.35">
      <c r="A92" s="14" t="s">
        <v>19</v>
      </c>
      <c r="B92" s="27" t="s">
        <v>84</v>
      </c>
    </row>
    <row r="93" spans="1:2" x14ac:dyDescent="0.35">
      <c r="A93" s="14" t="s">
        <v>85</v>
      </c>
      <c r="B93" s="27" t="s">
        <v>78</v>
      </c>
    </row>
    <row r="94" spans="1:2" x14ac:dyDescent="0.35">
      <c r="A94" s="14" t="s">
        <v>86</v>
      </c>
      <c r="B94" s="27" t="s">
        <v>78</v>
      </c>
    </row>
    <row r="95" spans="1:2" x14ac:dyDescent="0.35">
      <c r="A95" s="14" t="s">
        <v>242</v>
      </c>
      <c r="B95" s="27" t="s">
        <v>78</v>
      </c>
    </row>
    <row r="96" spans="1:2" x14ac:dyDescent="0.35">
      <c r="A96" s="14" t="s">
        <v>1102</v>
      </c>
      <c r="B96" s="27" t="s">
        <v>78</v>
      </c>
    </row>
    <row r="97" spans="1:2" x14ac:dyDescent="0.35">
      <c r="A97" s="14" t="s">
        <v>1103</v>
      </c>
      <c r="B97" s="27" t="s">
        <v>78</v>
      </c>
    </row>
    <row r="98" spans="1:2" x14ac:dyDescent="0.35">
      <c r="A98" s="16" t="s">
        <v>87</v>
      </c>
      <c r="B98" s="27" t="s">
        <v>78</v>
      </c>
    </row>
    <row r="99" spans="1:2" x14ac:dyDescent="0.35">
      <c r="A99" s="16" t="s">
        <v>243</v>
      </c>
      <c r="B99" s="27" t="s">
        <v>1104</v>
      </c>
    </row>
    <row r="100" spans="1:2" x14ac:dyDescent="0.35">
      <c r="A100" s="16" t="s">
        <v>1105</v>
      </c>
      <c r="B100" s="27" t="s">
        <v>78</v>
      </c>
    </row>
    <row r="101" spans="1:2" x14ac:dyDescent="0.35">
      <c r="A101" s="14" t="s">
        <v>1106</v>
      </c>
      <c r="B101" s="27" t="s">
        <v>88</v>
      </c>
    </row>
    <row r="102" spans="1:2" x14ac:dyDescent="0.35">
      <c r="A102" s="14" t="s">
        <v>89</v>
      </c>
      <c r="B102" s="27" t="s">
        <v>90</v>
      </c>
    </row>
    <row r="103" spans="1:2" x14ac:dyDescent="0.35">
      <c r="A103" s="14" t="s">
        <v>91</v>
      </c>
      <c r="B103" s="27" t="s">
        <v>78</v>
      </c>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row r="131" spans="1:2" x14ac:dyDescent="0.35">
      <c r="A131" s="21"/>
      <c r="B131" s="21"/>
    </row>
  </sheetData>
  <mergeCells count="27">
    <mergeCell ref="A79:B79"/>
    <mergeCell ref="A68:A69"/>
    <mergeCell ref="A70:A71"/>
    <mergeCell ref="A72:A73"/>
    <mergeCell ref="A52:A54"/>
    <mergeCell ref="A55:A56"/>
    <mergeCell ref="A57:A58"/>
    <mergeCell ref="A59:A60"/>
    <mergeCell ref="A61:A62"/>
    <mergeCell ref="A11:C11"/>
    <mergeCell ref="A14:C14"/>
    <mergeCell ref="A17:B17"/>
    <mergeCell ref="A63:A65"/>
    <mergeCell ref="A66:A67"/>
    <mergeCell ref="A23:B23"/>
    <mergeCell ref="A43:A44"/>
    <mergeCell ref="A45:A46"/>
    <mergeCell ref="A47:A48"/>
    <mergeCell ref="A49:A51"/>
    <mergeCell ref="A13:C13"/>
    <mergeCell ref="A16:B16"/>
    <mergeCell ref="A10:E10"/>
    <mergeCell ref="A4:C4"/>
    <mergeCell ref="A5:C5"/>
    <mergeCell ref="A6:C6"/>
    <mergeCell ref="A7:C7"/>
    <mergeCell ref="A8:C8"/>
  </mergeCells>
  <conditionalFormatting sqref="A36:A41">
    <cfRule type="cellIs" dxfId="256" priority="25" operator="equal">
      <formula>"Exclude"</formula>
    </cfRule>
    <cfRule type="cellIs" dxfId="255" priority="26" operator="equal">
      <formula>"Include"</formula>
    </cfRule>
  </conditionalFormatting>
  <conditionalFormatting sqref="A24">
    <cfRule type="duplicateValues" dxfId="254" priority="24"/>
  </conditionalFormatting>
  <conditionalFormatting sqref="A28">
    <cfRule type="duplicateValues" dxfId="253" priority="23"/>
  </conditionalFormatting>
  <conditionalFormatting sqref="A87:A98">
    <cfRule type="cellIs" dxfId="252" priority="7" operator="equal">
      <formula>"Exclude"</formula>
    </cfRule>
    <cfRule type="cellIs" dxfId="251" priority="8" operator="equal">
      <formula>"Include"</formula>
    </cfRule>
  </conditionalFormatting>
  <conditionalFormatting sqref="A103">
    <cfRule type="cellIs" dxfId="250" priority="5" operator="equal">
      <formula>"Exclude"</formula>
    </cfRule>
    <cfRule type="cellIs" dxfId="249" priority="6" operator="equal">
      <formula>"Include"</formula>
    </cfRule>
  </conditionalFormatting>
  <conditionalFormatting sqref="A36">
    <cfRule type="cellIs" dxfId="248" priority="3" operator="equal">
      <formula>"Exclude"</formula>
    </cfRule>
    <cfRule type="cellIs" dxfId="247" priority="4" operator="equal">
      <formula>"Include"</formula>
    </cfRule>
  </conditionalFormatting>
  <conditionalFormatting sqref="A35">
    <cfRule type="cellIs" dxfId="246" priority="1" operator="equal">
      <formula>"Exclude"</formula>
    </cfRule>
    <cfRule type="cellIs" dxfId="245"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B4C-A5A9-4CB9-A305-FDFB3EDEA9E4}">
  <dimension ref="A1:XEG49"/>
  <sheetViews>
    <sheetView workbookViewId="0">
      <pane xSplit="2" topLeftCell="C1" activePane="topRight" state="frozen"/>
      <selection pane="topRight" activeCell="A2" sqref="A2"/>
    </sheetView>
  </sheetViews>
  <sheetFormatPr defaultColWidth="15.6328125" defaultRowHeight="30" customHeight="1" x14ac:dyDescent="0.35"/>
  <cols>
    <col min="1" max="1" width="15.6328125" style="96"/>
    <col min="2" max="2" width="55" style="99" customWidth="1"/>
    <col min="3" max="3" width="59.1796875" style="99" customWidth="1"/>
    <col min="4" max="4" width="19.6328125" style="99" customWidth="1"/>
    <col min="5" max="5" width="15.6328125" style="99"/>
    <col min="6" max="6" width="19" style="99" hidden="1" customWidth="1"/>
    <col min="7" max="7" width="15.6328125" style="99"/>
    <col min="8" max="10" width="15.6328125" style="108"/>
    <col min="11" max="12" width="15.6328125" style="99"/>
    <col min="13" max="13" width="15.6328125" style="108"/>
    <col min="14" max="20" width="15.6328125" style="99"/>
    <col min="21" max="21" width="18.1796875" style="99" customWidth="1"/>
    <col min="22" max="16384" width="15.6328125" style="99"/>
  </cols>
  <sheetData>
    <row r="1" spans="1:16361" s="128" customFormat="1" ht="30" customHeight="1" x14ac:dyDescent="0.35">
      <c r="A1" s="89" t="s">
        <v>2342</v>
      </c>
      <c r="B1" s="88" t="s">
        <v>10</v>
      </c>
      <c r="C1" s="88" t="s">
        <v>12</v>
      </c>
      <c r="D1" s="89" t="s">
        <v>14</v>
      </c>
      <c r="E1" s="89" t="s">
        <v>16</v>
      </c>
      <c r="F1" s="89" t="s">
        <v>94</v>
      </c>
      <c r="G1" s="88" t="s">
        <v>18</v>
      </c>
      <c r="H1" s="88" t="s">
        <v>19</v>
      </c>
      <c r="I1" s="88" t="s">
        <v>20</v>
      </c>
      <c r="J1" s="88" t="s">
        <v>22</v>
      </c>
      <c r="K1" s="88" t="s">
        <v>24</v>
      </c>
      <c r="L1" s="88" t="s">
        <v>25</v>
      </c>
      <c r="M1" s="88" t="s">
        <v>1265</v>
      </c>
      <c r="N1" s="88" t="s">
        <v>28</v>
      </c>
      <c r="O1" s="88" t="s">
        <v>29</v>
      </c>
      <c r="P1" s="88" t="s">
        <v>31</v>
      </c>
      <c r="Q1" s="88" t="s">
        <v>33</v>
      </c>
      <c r="R1" s="88" t="s">
        <v>35</v>
      </c>
      <c r="S1" s="88" t="s">
        <v>37</v>
      </c>
      <c r="T1" s="88" t="s">
        <v>39</v>
      </c>
      <c r="U1" s="90" t="s">
        <v>40</v>
      </c>
      <c r="V1" s="90" t="s">
        <v>2263</v>
      </c>
      <c r="W1" s="90" t="s">
        <v>43</v>
      </c>
      <c r="X1" s="90" t="s">
        <v>95</v>
      </c>
      <c r="Y1" s="90" t="s">
        <v>1957</v>
      </c>
      <c r="Z1" s="90" t="s">
        <v>1865</v>
      </c>
      <c r="AA1" s="90" t="s">
        <v>96</v>
      </c>
      <c r="AB1" s="90" t="s">
        <v>2264</v>
      </c>
      <c r="AC1" s="90" t="s">
        <v>97</v>
      </c>
      <c r="AD1" s="90" t="s">
        <v>98</v>
      </c>
      <c r="AE1" s="90" t="s">
        <v>1866</v>
      </c>
      <c r="AF1" s="90" t="s">
        <v>99</v>
      </c>
      <c r="AG1" s="90" t="s">
        <v>62</v>
      </c>
      <c r="AH1" s="90" t="s">
        <v>64</v>
      </c>
      <c r="AI1" s="90" t="s">
        <v>66</v>
      </c>
      <c r="AJ1" s="90" t="s">
        <v>68</v>
      </c>
      <c r="AK1" s="90" t="s">
        <v>70</v>
      </c>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c r="JX1" s="127"/>
      <c r="JY1" s="127"/>
      <c r="JZ1" s="127"/>
      <c r="KA1" s="127"/>
      <c r="KB1" s="127"/>
      <c r="KC1" s="127"/>
      <c r="KD1" s="127"/>
      <c r="KE1" s="127"/>
      <c r="KF1" s="127"/>
      <c r="KG1" s="127"/>
      <c r="KH1" s="127"/>
      <c r="KI1" s="127"/>
      <c r="KJ1" s="127"/>
      <c r="KK1" s="127"/>
      <c r="KL1" s="127"/>
      <c r="KM1" s="127"/>
      <c r="KN1" s="127"/>
      <c r="KO1" s="127"/>
      <c r="KP1" s="127"/>
      <c r="KQ1" s="127"/>
      <c r="KR1" s="127"/>
      <c r="KS1" s="127"/>
      <c r="KT1" s="127"/>
      <c r="KU1" s="127"/>
      <c r="KV1" s="127"/>
      <c r="KW1" s="127"/>
      <c r="KX1" s="127"/>
      <c r="KY1" s="127"/>
      <c r="KZ1" s="127"/>
      <c r="LA1" s="127"/>
      <c r="LB1" s="127"/>
      <c r="LC1" s="127"/>
      <c r="LD1" s="127"/>
      <c r="LE1" s="127"/>
      <c r="LF1" s="127"/>
      <c r="LG1" s="127"/>
      <c r="LH1" s="127"/>
      <c r="LI1" s="127"/>
      <c r="LJ1" s="127"/>
      <c r="LK1" s="127"/>
      <c r="LL1" s="127"/>
      <c r="LM1" s="127"/>
      <c r="LN1" s="127"/>
      <c r="LO1" s="127"/>
      <c r="LP1" s="127"/>
      <c r="LQ1" s="127"/>
      <c r="LR1" s="127"/>
      <c r="LS1" s="127"/>
      <c r="LT1" s="127"/>
      <c r="LU1" s="127"/>
      <c r="LV1" s="127"/>
      <c r="LW1" s="127"/>
      <c r="LX1" s="127"/>
      <c r="LY1" s="127"/>
      <c r="LZ1" s="127"/>
      <c r="MA1" s="127"/>
      <c r="MB1" s="127"/>
      <c r="MC1" s="127"/>
      <c r="MD1" s="127"/>
      <c r="ME1" s="127"/>
      <c r="MF1" s="127"/>
      <c r="MG1" s="127"/>
      <c r="MH1" s="127"/>
      <c r="MI1" s="127"/>
      <c r="MJ1" s="127"/>
      <c r="MK1" s="127"/>
      <c r="ML1" s="127"/>
      <c r="MM1" s="127"/>
      <c r="MN1" s="127"/>
      <c r="MO1" s="127"/>
      <c r="MP1" s="127"/>
      <c r="MQ1" s="127"/>
      <c r="MR1" s="127"/>
      <c r="MS1" s="127"/>
      <c r="MT1" s="127"/>
      <c r="MU1" s="127"/>
      <c r="MV1" s="127"/>
      <c r="MW1" s="127"/>
      <c r="MX1" s="127"/>
      <c r="MY1" s="127"/>
      <c r="MZ1" s="127"/>
      <c r="NA1" s="127"/>
      <c r="NB1" s="127"/>
      <c r="NC1" s="127"/>
      <c r="ND1" s="127"/>
      <c r="NE1" s="127"/>
      <c r="NF1" s="127"/>
      <c r="NG1" s="127"/>
      <c r="NH1" s="127"/>
      <c r="NI1" s="127"/>
      <c r="NJ1" s="127"/>
      <c r="NK1" s="127"/>
      <c r="NL1" s="127"/>
      <c r="NM1" s="127"/>
      <c r="NN1" s="127"/>
      <c r="NO1" s="127"/>
      <c r="NP1" s="127"/>
      <c r="NQ1" s="127"/>
      <c r="NR1" s="127"/>
      <c r="NS1" s="127"/>
      <c r="NT1" s="127"/>
      <c r="NU1" s="127"/>
      <c r="NV1" s="127"/>
      <c r="NW1" s="127"/>
      <c r="NX1" s="127"/>
      <c r="NY1" s="127"/>
      <c r="NZ1" s="127"/>
      <c r="OA1" s="127"/>
      <c r="OB1" s="127"/>
      <c r="OC1" s="127"/>
      <c r="OD1" s="127"/>
      <c r="OE1" s="127"/>
      <c r="OF1" s="127"/>
      <c r="OG1" s="127"/>
      <c r="OH1" s="127"/>
      <c r="OI1" s="127"/>
      <c r="OJ1" s="127"/>
      <c r="OK1" s="127"/>
      <c r="OL1" s="127"/>
      <c r="OM1" s="127"/>
      <c r="ON1" s="127"/>
      <c r="OO1" s="127"/>
      <c r="OP1" s="127"/>
      <c r="OQ1" s="127"/>
      <c r="OR1" s="127"/>
      <c r="OS1" s="127"/>
      <c r="OT1" s="127"/>
      <c r="OU1" s="127"/>
      <c r="OV1" s="127"/>
      <c r="OW1" s="127"/>
      <c r="OX1" s="127"/>
      <c r="OY1" s="127"/>
      <c r="OZ1" s="127"/>
      <c r="PA1" s="127"/>
      <c r="PB1" s="127"/>
      <c r="PC1" s="127"/>
      <c r="PD1" s="127"/>
      <c r="PE1" s="127"/>
      <c r="PF1" s="127"/>
      <c r="PG1" s="127"/>
      <c r="PH1" s="127"/>
      <c r="PI1" s="127"/>
      <c r="PJ1" s="127"/>
      <c r="PK1" s="127"/>
      <c r="PL1" s="127"/>
      <c r="PM1" s="127"/>
      <c r="PN1" s="127"/>
      <c r="PO1" s="127"/>
      <c r="PP1" s="127"/>
      <c r="PQ1" s="127"/>
      <c r="PR1" s="127"/>
      <c r="PS1" s="127"/>
      <c r="PT1" s="127"/>
      <c r="PU1" s="127"/>
      <c r="PV1" s="127"/>
      <c r="PW1" s="127"/>
      <c r="PX1" s="127"/>
      <c r="PY1" s="127"/>
      <c r="PZ1" s="127"/>
      <c r="QA1" s="127"/>
      <c r="QB1" s="127"/>
      <c r="QC1" s="127"/>
      <c r="QD1" s="127"/>
      <c r="QE1" s="127"/>
      <c r="QF1" s="127"/>
      <c r="QG1" s="127"/>
      <c r="QH1" s="127"/>
      <c r="QI1" s="127"/>
      <c r="QJ1" s="127"/>
      <c r="QK1" s="127"/>
      <c r="QL1" s="127"/>
      <c r="QM1" s="127"/>
      <c r="QN1" s="127"/>
      <c r="QO1" s="127"/>
      <c r="QP1" s="127"/>
      <c r="QQ1" s="127"/>
      <c r="QR1" s="127"/>
      <c r="QS1" s="127"/>
      <c r="QT1" s="127"/>
      <c r="QU1" s="127"/>
      <c r="QV1" s="127"/>
      <c r="QW1" s="127"/>
      <c r="QX1" s="127"/>
      <c r="QY1" s="127"/>
      <c r="QZ1" s="127"/>
      <c r="RA1" s="127"/>
      <c r="RB1" s="127"/>
      <c r="RC1" s="127"/>
      <c r="RD1" s="127"/>
      <c r="RE1" s="127"/>
      <c r="RF1" s="127"/>
      <c r="RG1" s="127"/>
      <c r="RH1" s="127"/>
      <c r="RI1" s="127"/>
      <c r="RJ1" s="127"/>
      <c r="RK1" s="127"/>
      <c r="RL1" s="127"/>
      <c r="RM1" s="127"/>
      <c r="RN1" s="127"/>
      <c r="RO1" s="127"/>
      <c r="RP1" s="127"/>
      <c r="RQ1" s="127"/>
      <c r="RR1" s="127"/>
      <c r="RS1" s="127"/>
      <c r="RT1" s="127"/>
      <c r="RU1" s="127"/>
      <c r="RV1" s="127"/>
      <c r="RW1" s="127"/>
      <c r="RX1" s="127"/>
      <c r="RY1" s="127"/>
      <c r="RZ1" s="127"/>
      <c r="SA1" s="127"/>
      <c r="SB1" s="127"/>
      <c r="SC1" s="127"/>
      <c r="SD1" s="127"/>
      <c r="SE1" s="127"/>
      <c r="SF1" s="127"/>
      <c r="SG1" s="127"/>
      <c r="SH1" s="127"/>
      <c r="SI1" s="127"/>
      <c r="SJ1" s="127"/>
      <c r="SK1" s="127"/>
      <c r="SL1" s="127"/>
      <c r="SM1" s="127"/>
      <c r="SN1" s="127"/>
      <c r="SO1" s="127"/>
      <c r="SP1" s="127"/>
      <c r="SQ1" s="127"/>
      <c r="SR1" s="127"/>
      <c r="SS1" s="127"/>
      <c r="ST1" s="127"/>
      <c r="SU1" s="127"/>
      <c r="SV1" s="127"/>
      <c r="SW1" s="127"/>
      <c r="SX1" s="127"/>
      <c r="SY1" s="127"/>
      <c r="SZ1" s="127"/>
      <c r="TA1" s="127"/>
      <c r="TB1" s="127"/>
      <c r="TC1" s="127"/>
      <c r="TD1" s="127"/>
      <c r="TE1" s="127"/>
      <c r="TF1" s="127"/>
      <c r="TG1" s="127"/>
      <c r="TH1" s="127"/>
      <c r="TI1" s="127"/>
      <c r="TJ1" s="127"/>
      <c r="TK1" s="127"/>
      <c r="TL1" s="127"/>
      <c r="TM1" s="127"/>
      <c r="TN1" s="127"/>
      <c r="TO1" s="127"/>
      <c r="TP1" s="127"/>
      <c r="TQ1" s="127"/>
      <c r="TR1" s="127"/>
      <c r="TS1" s="127"/>
      <c r="TT1" s="127"/>
      <c r="TU1" s="127"/>
      <c r="TV1" s="127"/>
      <c r="TW1" s="127"/>
      <c r="TX1" s="127"/>
      <c r="TY1" s="127"/>
      <c r="TZ1" s="127"/>
      <c r="UA1" s="127"/>
      <c r="UB1" s="127"/>
      <c r="UC1" s="127"/>
      <c r="UD1" s="127"/>
      <c r="UE1" s="127"/>
      <c r="UF1" s="127"/>
      <c r="UG1" s="127"/>
      <c r="UH1" s="127"/>
      <c r="UI1" s="127"/>
      <c r="UJ1" s="127"/>
      <c r="UK1" s="127"/>
      <c r="UL1" s="127"/>
      <c r="UM1" s="127"/>
      <c r="UN1" s="127"/>
      <c r="UO1" s="127"/>
      <c r="UP1" s="127"/>
      <c r="UQ1" s="127"/>
      <c r="UR1" s="127"/>
      <c r="US1" s="127"/>
      <c r="UT1" s="127"/>
      <c r="UU1" s="127"/>
      <c r="UV1" s="127"/>
      <c r="UW1" s="127"/>
      <c r="UX1" s="127"/>
      <c r="UY1" s="127"/>
      <c r="UZ1" s="127"/>
      <c r="VA1" s="127"/>
      <c r="VB1" s="127"/>
      <c r="VC1" s="127"/>
      <c r="VD1" s="127"/>
      <c r="VE1" s="127"/>
      <c r="VF1" s="127"/>
      <c r="VG1" s="127"/>
      <c r="VH1" s="127"/>
      <c r="VI1" s="127"/>
      <c r="VJ1" s="127"/>
      <c r="VK1" s="127"/>
      <c r="VL1" s="127"/>
      <c r="VM1" s="127"/>
      <c r="VN1" s="127"/>
      <c r="VO1" s="127"/>
      <c r="VP1" s="127"/>
      <c r="VQ1" s="127"/>
      <c r="VR1" s="127"/>
      <c r="VS1" s="127"/>
      <c r="VT1" s="127"/>
      <c r="VU1" s="127"/>
      <c r="VV1" s="127"/>
      <c r="VW1" s="127"/>
      <c r="VX1" s="127"/>
      <c r="VY1" s="127"/>
      <c r="VZ1" s="127"/>
      <c r="WA1" s="127"/>
      <c r="WB1" s="127"/>
      <c r="WC1" s="127"/>
      <c r="WD1" s="127"/>
      <c r="WE1" s="127"/>
      <c r="WF1" s="127"/>
      <c r="WG1" s="127"/>
      <c r="WH1" s="127"/>
      <c r="WI1" s="127"/>
      <c r="WJ1" s="127"/>
      <c r="WK1" s="127"/>
      <c r="WL1" s="127"/>
      <c r="WM1" s="127"/>
      <c r="WN1" s="127"/>
      <c r="WO1" s="127"/>
      <c r="WP1" s="127"/>
      <c r="WQ1" s="127"/>
      <c r="WR1" s="127"/>
      <c r="WS1" s="127"/>
      <c r="WT1" s="127"/>
      <c r="WU1" s="127"/>
      <c r="WV1" s="127"/>
      <c r="WW1" s="127"/>
      <c r="WX1" s="127"/>
      <c r="WY1" s="127"/>
      <c r="WZ1" s="127"/>
      <c r="XA1" s="127"/>
      <c r="XB1" s="127"/>
      <c r="XC1" s="127"/>
      <c r="XD1" s="127"/>
      <c r="XE1" s="127"/>
      <c r="XF1" s="127"/>
      <c r="XG1" s="127"/>
      <c r="XH1" s="127"/>
      <c r="XI1" s="127"/>
      <c r="XJ1" s="127"/>
      <c r="XK1" s="127"/>
      <c r="XL1" s="127"/>
      <c r="XM1" s="127"/>
      <c r="XN1" s="127"/>
      <c r="XO1" s="127"/>
      <c r="XP1" s="127"/>
      <c r="XQ1" s="127"/>
      <c r="XR1" s="127"/>
      <c r="XS1" s="127"/>
      <c r="XT1" s="127"/>
      <c r="XU1" s="127"/>
      <c r="XV1" s="127"/>
      <c r="XW1" s="127"/>
      <c r="XX1" s="127"/>
      <c r="XY1" s="127"/>
      <c r="XZ1" s="127"/>
      <c r="YA1" s="127"/>
      <c r="YB1" s="127"/>
      <c r="YC1" s="127"/>
      <c r="YD1" s="127"/>
      <c r="YE1" s="127"/>
      <c r="YF1" s="127"/>
      <c r="YG1" s="127"/>
      <c r="YH1" s="127"/>
      <c r="YI1" s="127"/>
      <c r="YJ1" s="127"/>
      <c r="YK1" s="127"/>
      <c r="YL1" s="127"/>
      <c r="YM1" s="127"/>
      <c r="YN1" s="127"/>
      <c r="YO1" s="127"/>
      <c r="YP1" s="127"/>
      <c r="YQ1" s="127"/>
      <c r="YR1" s="127"/>
      <c r="YS1" s="127"/>
      <c r="YT1" s="127"/>
      <c r="YU1" s="127"/>
      <c r="YV1" s="127"/>
      <c r="YW1" s="127"/>
      <c r="YX1" s="127"/>
      <c r="YY1" s="127"/>
      <c r="YZ1" s="127"/>
      <c r="ZA1" s="127"/>
      <c r="ZB1" s="127"/>
      <c r="ZC1" s="127"/>
      <c r="ZD1" s="127"/>
      <c r="ZE1" s="127"/>
      <c r="ZF1" s="127"/>
      <c r="ZG1" s="127"/>
      <c r="ZH1" s="127"/>
      <c r="ZI1" s="127"/>
      <c r="ZJ1" s="127"/>
      <c r="ZK1" s="127"/>
      <c r="ZL1" s="127"/>
      <c r="ZM1" s="127"/>
      <c r="ZN1" s="127"/>
      <c r="ZO1" s="127"/>
      <c r="ZP1" s="127"/>
      <c r="ZQ1" s="127"/>
      <c r="ZR1" s="127"/>
      <c r="ZS1" s="127"/>
      <c r="ZT1" s="127"/>
      <c r="ZU1" s="127"/>
      <c r="ZV1" s="127"/>
      <c r="ZW1" s="127"/>
      <c r="ZX1" s="127"/>
      <c r="ZY1" s="127"/>
      <c r="ZZ1" s="127"/>
      <c r="AAA1" s="127"/>
      <c r="AAB1" s="127"/>
      <c r="AAC1" s="127"/>
      <c r="AAD1" s="127"/>
      <c r="AAE1" s="127"/>
      <c r="AAF1" s="127"/>
      <c r="AAG1" s="127"/>
      <c r="AAH1" s="127"/>
      <c r="AAI1" s="127"/>
      <c r="AAJ1" s="127"/>
      <c r="AAK1" s="127"/>
      <c r="AAL1" s="127"/>
      <c r="AAM1" s="127"/>
      <c r="AAN1" s="127"/>
      <c r="AAO1" s="127"/>
      <c r="AAP1" s="127"/>
      <c r="AAQ1" s="127"/>
      <c r="AAR1" s="127"/>
      <c r="AAS1" s="127"/>
      <c r="AAT1" s="127"/>
      <c r="AAU1" s="127"/>
      <c r="AAV1" s="127"/>
      <c r="AAW1" s="127"/>
      <c r="AAX1" s="127"/>
      <c r="AAY1" s="127"/>
      <c r="AAZ1" s="127"/>
      <c r="ABA1" s="127"/>
      <c r="ABB1" s="127"/>
      <c r="ABC1" s="127"/>
      <c r="ABD1" s="127"/>
      <c r="ABE1" s="127"/>
      <c r="ABF1" s="127"/>
      <c r="ABG1" s="127"/>
      <c r="ABH1" s="127"/>
      <c r="ABI1" s="127"/>
      <c r="ABJ1" s="127"/>
      <c r="ABK1" s="127"/>
      <c r="ABL1" s="127"/>
      <c r="ABM1" s="127"/>
      <c r="ABN1" s="127"/>
      <c r="ABO1" s="127"/>
      <c r="ABP1" s="127"/>
      <c r="ABQ1" s="127"/>
      <c r="ABR1" s="127"/>
      <c r="ABS1" s="127"/>
      <c r="ABT1" s="127"/>
      <c r="ABU1" s="127"/>
      <c r="ABV1" s="127"/>
      <c r="ABW1" s="127"/>
      <c r="ABX1" s="127"/>
      <c r="ABY1" s="127"/>
      <c r="ABZ1" s="127"/>
      <c r="ACA1" s="127"/>
      <c r="ACB1" s="127"/>
      <c r="ACC1" s="127"/>
      <c r="ACD1" s="127"/>
      <c r="ACE1" s="127"/>
      <c r="ACF1" s="127"/>
      <c r="ACG1" s="127"/>
      <c r="ACH1" s="127"/>
      <c r="ACI1" s="127"/>
      <c r="ACJ1" s="127"/>
      <c r="ACK1" s="127"/>
      <c r="ACL1" s="127"/>
      <c r="ACM1" s="127"/>
      <c r="ACN1" s="127"/>
      <c r="ACO1" s="127"/>
      <c r="ACP1" s="127"/>
      <c r="ACQ1" s="127"/>
      <c r="ACR1" s="127"/>
      <c r="ACS1" s="127"/>
      <c r="ACT1" s="127"/>
      <c r="ACU1" s="127"/>
      <c r="ACV1" s="127"/>
      <c r="ACW1" s="127"/>
      <c r="ACX1" s="127"/>
      <c r="ACY1" s="127"/>
      <c r="ACZ1" s="127"/>
      <c r="ADA1" s="127"/>
      <c r="ADB1" s="127"/>
      <c r="ADC1" s="127"/>
      <c r="ADD1" s="127"/>
      <c r="ADE1" s="127"/>
      <c r="ADF1" s="127"/>
      <c r="ADG1" s="127"/>
      <c r="ADH1" s="127"/>
      <c r="ADI1" s="127"/>
      <c r="ADJ1" s="127"/>
      <c r="ADK1" s="127"/>
      <c r="ADL1" s="127"/>
      <c r="ADM1" s="127"/>
      <c r="ADN1" s="127"/>
      <c r="ADO1" s="127"/>
      <c r="ADP1" s="127"/>
      <c r="ADQ1" s="127"/>
      <c r="ADR1" s="127"/>
      <c r="ADS1" s="127"/>
      <c r="ADT1" s="127"/>
      <c r="ADU1" s="127"/>
      <c r="ADV1" s="127"/>
      <c r="ADW1" s="127"/>
      <c r="ADX1" s="127"/>
      <c r="ADY1" s="127"/>
      <c r="ADZ1" s="127"/>
      <c r="AEA1" s="127"/>
      <c r="AEB1" s="127"/>
      <c r="AEC1" s="127"/>
      <c r="AED1" s="127"/>
      <c r="AEE1" s="127"/>
      <c r="AEF1" s="127"/>
      <c r="AEG1" s="127"/>
      <c r="AEH1" s="127"/>
      <c r="AEI1" s="127"/>
      <c r="AEJ1" s="127"/>
      <c r="AEK1" s="127"/>
      <c r="AEL1" s="127"/>
      <c r="AEM1" s="127"/>
      <c r="AEN1" s="127"/>
      <c r="AEO1" s="127"/>
      <c r="AEP1" s="127"/>
      <c r="AEQ1" s="127"/>
      <c r="AER1" s="127"/>
      <c r="AES1" s="127"/>
      <c r="AET1" s="127"/>
      <c r="AEU1" s="127"/>
      <c r="AEV1" s="127"/>
      <c r="AEW1" s="127"/>
      <c r="AEX1" s="127"/>
      <c r="AEY1" s="127"/>
      <c r="AEZ1" s="127"/>
      <c r="AFA1" s="127"/>
      <c r="AFB1" s="127"/>
      <c r="AFC1" s="127"/>
      <c r="AFD1" s="127"/>
      <c r="AFE1" s="127"/>
      <c r="AFF1" s="127"/>
      <c r="AFG1" s="127"/>
      <c r="AFH1" s="127"/>
      <c r="AFI1" s="127"/>
      <c r="AFJ1" s="127"/>
      <c r="AFK1" s="127"/>
      <c r="AFL1" s="127"/>
      <c r="AFM1" s="127"/>
      <c r="AFN1" s="127"/>
      <c r="AFO1" s="127"/>
      <c r="AFP1" s="127"/>
      <c r="AFQ1" s="127"/>
      <c r="AFR1" s="127"/>
      <c r="AFS1" s="127"/>
      <c r="AFT1" s="127"/>
      <c r="AFU1" s="127"/>
      <c r="AFV1" s="127"/>
      <c r="AFW1" s="127"/>
      <c r="AFX1" s="127"/>
      <c r="AFY1" s="127"/>
      <c r="AFZ1" s="127"/>
      <c r="AGA1" s="127"/>
      <c r="AGB1" s="127"/>
      <c r="AGC1" s="127"/>
      <c r="AGD1" s="127"/>
      <c r="AGE1" s="127"/>
      <c r="AGF1" s="127"/>
      <c r="AGG1" s="127"/>
      <c r="AGH1" s="127"/>
      <c r="AGI1" s="127"/>
      <c r="AGJ1" s="127"/>
      <c r="AGK1" s="127"/>
      <c r="AGL1" s="127"/>
      <c r="AGM1" s="127"/>
      <c r="AGN1" s="127"/>
      <c r="AGO1" s="127"/>
      <c r="AGP1" s="127"/>
      <c r="AGQ1" s="127"/>
      <c r="AGR1" s="127"/>
      <c r="AGS1" s="127"/>
      <c r="AGT1" s="127"/>
      <c r="AGU1" s="127"/>
      <c r="AGV1" s="127"/>
      <c r="AGW1" s="127"/>
      <c r="AGX1" s="127"/>
      <c r="AGY1" s="127"/>
      <c r="AGZ1" s="127"/>
      <c r="AHA1" s="127"/>
      <c r="AHB1" s="127"/>
      <c r="AHC1" s="127"/>
      <c r="AHD1" s="127"/>
      <c r="AHE1" s="127"/>
      <c r="AHF1" s="127"/>
      <c r="AHG1" s="127"/>
      <c r="AHH1" s="127"/>
      <c r="AHI1" s="127"/>
      <c r="AHJ1" s="127"/>
      <c r="AHK1" s="127"/>
      <c r="AHL1" s="127"/>
      <c r="AHM1" s="127"/>
      <c r="AHN1" s="127"/>
      <c r="AHO1" s="127"/>
      <c r="AHP1" s="127"/>
      <c r="AHQ1" s="127"/>
      <c r="AHR1" s="127"/>
      <c r="AHS1" s="127"/>
      <c r="AHT1" s="127"/>
      <c r="AHU1" s="127"/>
      <c r="AHV1" s="127"/>
      <c r="AHW1" s="127"/>
      <c r="AHX1" s="127"/>
      <c r="AHY1" s="127"/>
      <c r="AHZ1" s="127"/>
      <c r="AIA1" s="127"/>
      <c r="AIB1" s="127"/>
      <c r="AIC1" s="127"/>
      <c r="AID1" s="127"/>
      <c r="AIE1" s="127"/>
      <c r="AIF1" s="127"/>
      <c r="AIG1" s="127"/>
      <c r="AIH1" s="127"/>
      <c r="AII1" s="127"/>
      <c r="AIJ1" s="127"/>
      <c r="AIK1" s="127"/>
      <c r="AIL1" s="127"/>
      <c r="AIM1" s="127"/>
      <c r="AIN1" s="127"/>
      <c r="AIO1" s="127"/>
      <c r="AIP1" s="127"/>
      <c r="AIQ1" s="127"/>
      <c r="AIR1" s="127"/>
      <c r="AIS1" s="127"/>
      <c r="AIT1" s="127"/>
      <c r="AIU1" s="127"/>
      <c r="AIV1" s="127"/>
      <c r="AIW1" s="127"/>
      <c r="AIX1" s="127"/>
      <c r="AIY1" s="127"/>
      <c r="AIZ1" s="127"/>
      <c r="AJA1" s="127"/>
      <c r="AJB1" s="127"/>
      <c r="AJC1" s="127"/>
      <c r="AJD1" s="127"/>
      <c r="AJE1" s="127"/>
      <c r="AJF1" s="127"/>
      <c r="AJG1" s="127"/>
      <c r="AJH1" s="127"/>
      <c r="AJI1" s="127"/>
      <c r="AJJ1" s="127"/>
      <c r="AJK1" s="127"/>
      <c r="AJL1" s="127"/>
      <c r="AJM1" s="127"/>
      <c r="AJN1" s="127"/>
      <c r="AJO1" s="127"/>
      <c r="AJP1" s="127"/>
      <c r="AJQ1" s="127"/>
      <c r="AJR1" s="127"/>
      <c r="AJS1" s="127"/>
      <c r="AJT1" s="127"/>
      <c r="AJU1" s="127"/>
      <c r="AJV1" s="127"/>
      <c r="AJW1" s="127"/>
      <c r="AJX1" s="127"/>
      <c r="AJY1" s="127"/>
      <c r="AJZ1" s="127"/>
      <c r="AKA1" s="127"/>
      <c r="AKB1" s="127"/>
      <c r="AKC1" s="127"/>
      <c r="AKD1" s="127"/>
      <c r="AKE1" s="127"/>
      <c r="AKF1" s="127"/>
      <c r="AKG1" s="127"/>
      <c r="AKH1" s="127"/>
      <c r="AKI1" s="127"/>
      <c r="AKJ1" s="127"/>
      <c r="AKK1" s="127"/>
      <c r="AKL1" s="127"/>
      <c r="AKM1" s="127"/>
      <c r="AKN1" s="127"/>
      <c r="AKO1" s="127"/>
      <c r="AKP1" s="127"/>
      <c r="AKQ1" s="127"/>
      <c r="AKR1" s="127"/>
      <c r="AKS1" s="127"/>
      <c r="AKT1" s="127"/>
      <c r="AKU1" s="127"/>
      <c r="AKV1" s="127"/>
      <c r="AKW1" s="127"/>
      <c r="AKX1" s="127"/>
      <c r="AKY1" s="127"/>
      <c r="AKZ1" s="127"/>
      <c r="ALA1" s="127"/>
      <c r="ALB1" s="127"/>
      <c r="ALC1" s="127"/>
      <c r="ALD1" s="127"/>
      <c r="ALE1" s="127"/>
      <c r="ALF1" s="127"/>
      <c r="ALG1" s="127"/>
      <c r="ALH1" s="127"/>
      <c r="ALI1" s="127"/>
      <c r="ALJ1" s="127"/>
      <c r="ALK1" s="127"/>
      <c r="ALL1" s="127"/>
      <c r="ALM1" s="127"/>
      <c r="ALN1" s="127"/>
      <c r="ALO1" s="127"/>
      <c r="ALP1" s="127"/>
      <c r="ALQ1" s="127"/>
      <c r="ALR1" s="127"/>
      <c r="ALS1" s="127"/>
      <c r="ALT1" s="127"/>
      <c r="ALU1" s="127"/>
      <c r="ALV1" s="127"/>
      <c r="ALW1" s="127"/>
      <c r="ALX1" s="127"/>
      <c r="ALY1" s="127"/>
      <c r="ALZ1" s="127"/>
      <c r="AMA1" s="127"/>
      <c r="AMB1" s="127"/>
      <c r="AMC1" s="127"/>
      <c r="AMD1" s="127"/>
      <c r="AME1" s="127"/>
      <c r="AMF1" s="127"/>
      <c r="AMG1" s="127"/>
      <c r="AMH1" s="127"/>
      <c r="AMI1" s="127"/>
      <c r="AMJ1" s="127"/>
      <c r="AMK1" s="127"/>
      <c r="AML1" s="127"/>
      <c r="AMM1" s="127"/>
      <c r="AMN1" s="127"/>
      <c r="AMO1" s="127"/>
      <c r="AMP1" s="127"/>
      <c r="AMQ1" s="127"/>
      <c r="AMR1" s="127"/>
      <c r="AMS1" s="127"/>
      <c r="AMT1" s="127"/>
      <c r="AMU1" s="127"/>
      <c r="AMV1" s="127"/>
      <c r="AMW1" s="127"/>
      <c r="AMX1" s="127"/>
      <c r="AMY1" s="127"/>
      <c r="AMZ1" s="127"/>
      <c r="ANA1" s="127"/>
      <c r="ANB1" s="127"/>
      <c r="ANC1" s="127"/>
      <c r="AND1" s="127"/>
      <c r="ANE1" s="127"/>
      <c r="ANF1" s="127"/>
      <c r="ANG1" s="127"/>
      <c r="ANH1" s="127"/>
      <c r="ANI1" s="127"/>
      <c r="ANJ1" s="127"/>
      <c r="ANK1" s="127"/>
      <c r="ANL1" s="127"/>
      <c r="ANM1" s="127"/>
      <c r="ANN1" s="127"/>
      <c r="ANO1" s="127"/>
      <c r="ANP1" s="127"/>
      <c r="ANQ1" s="127"/>
      <c r="ANR1" s="127"/>
      <c r="ANS1" s="127"/>
      <c r="ANT1" s="127"/>
      <c r="ANU1" s="127"/>
      <c r="ANV1" s="127"/>
      <c r="ANW1" s="127"/>
      <c r="ANX1" s="127"/>
      <c r="ANY1" s="127"/>
      <c r="ANZ1" s="127"/>
      <c r="AOA1" s="127"/>
      <c r="AOB1" s="127"/>
      <c r="AOC1" s="127"/>
      <c r="AOD1" s="127"/>
      <c r="AOE1" s="127"/>
      <c r="AOF1" s="127"/>
      <c r="AOG1" s="127"/>
      <c r="AOH1" s="127"/>
      <c r="AOI1" s="127"/>
      <c r="AOJ1" s="127"/>
      <c r="AOK1" s="127"/>
      <c r="AOL1" s="127"/>
      <c r="AOM1" s="127"/>
      <c r="AON1" s="127"/>
      <c r="AOO1" s="127"/>
      <c r="AOP1" s="127"/>
      <c r="AOQ1" s="127"/>
      <c r="AOR1" s="127"/>
      <c r="AOS1" s="127"/>
      <c r="AOT1" s="127"/>
      <c r="AOU1" s="127"/>
      <c r="AOV1" s="127"/>
      <c r="AOW1" s="127"/>
      <c r="AOX1" s="127"/>
      <c r="AOY1" s="127"/>
      <c r="AOZ1" s="127"/>
      <c r="APA1" s="127"/>
      <c r="APB1" s="127"/>
      <c r="APC1" s="127"/>
      <c r="APD1" s="127"/>
      <c r="APE1" s="127"/>
      <c r="APF1" s="127"/>
      <c r="APG1" s="127"/>
      <c r="APH1" s="127"/>
      <c r="API1" s="127"/>
      <c r="APJ1" s="127"/>
      <c r="APK1" s="127"/>
      <c r="APL1" s="127"/>
      <c r="APM1" s="127"/>
      <c r="APN1" s="127"/>
      <c r="APO1" s="127"/>
      <c r="APP1" s="127"/>
      <c r="APQ1" s="127"/>
      <c r="APR1" s="127"/>
      <c r="APS1" s="127"/>
      <c r="APT1" s="127"/>
      <c r="APU1" s="127"/>
      <c r="APV1" s="127"/>
      <c r="APW1" s="127"/>
      <c r="APX1" s="127"/>
      <c r="APY1" s="127"/>
      <c r="APZ1" s="127"/>
      <c r="AQA1" s="127"/>
      <c r="AQB1" s="127"/>
      <c r="AQC1" s="127"/>
      <c r="AQD1" s="127"/>
      <c r="AQE1" s="127"/>
      <c r="AQF1" s="127"/>
      <c r="AQG1" s="127"/>
      <c r="AQH1" s="127"/>
      <c r="AQI1" s="127"/>
      <c r="AQJ1" s="127"/>
      <c r="AQK1" s="127"/>
      <c r="AQL1" s="127"/>
      <c r="AQM1" s="127"/>
      <c r="AQN1" s="127"/>
      <c r="AQO1" s="127"/>
      <c r="AQP1" s="127"/>
      <c r="AQQ1" s="127"/>
      <c r="AQR1" s="127"/>
      <c r="AQS1" s="127"/>
      <c r="AQT1" s="127"/>
      <c r="AQU1" s="127"/>
      <c r="AQV1" s="127"/>
      <c r="AQW1" s="127"/>
      <c r="AQX1" s="127"/>
      <c r="AQY1" s="127"/>
      <c r="AQZ1" s="127"/>
      <c r="ARA1" s="127"/>
      <c r="ARB1" s="127"/>
      <c r="ARC1" s="127"/>
      <c r="ARD1" s="127"/>
      <c r="ARE1" s="127"/>
      <c r="ARF1" s="127"/>
      <c r="ARG1" s="127"/>
      <c r="ARH1" s="127"/>
      <c r="ARI1" s="127"/>
      <c r="ARJ1" s="127"/>
      <c r="ARK1" s="127"/>
      <c r="ARL1" s="127"/>
      <c r="ARM1" s="127"/>
      <c r="ARN1" s="127"/>
      <c r="ARO1" s="127"/>
      <c r="ARP1" s="127"/>
      <c r="ARQ1" s="127"/>
      <c r="ARR1" s="127"/>
      <c r="ARS1" s="127"/>
      <c r="ART1" s="127"/>
      <c r="ARU1" s="127"/>
      <c r="ARV1" s="127"/>
      <c r="ARW1" s="127"/>
      <c r="ARX1" s="127"/>
      <c r="ARY1" s="127"/>
      <c r="ARZ1" s="127"/>
      <c r="ASA1" s="127"/>
      <c r="ASB1" s="127"/>
      <c r="ASC1" s="127"/>
      <c r="ASD1" s="127"/>
      <c r="ASE1" s="127"/>
      <c r="ASF1" s="127"/>
      <c r="ASG1" s="127"/>
      <c r="ASH1" s="127"/>
      <c r="ASI1" s="127"/>
      <c r="ASJ1" s="127"/>
      <c r="ASK1" s="127"/>
      <c r="ASL1" s="127"/>
      <c r="ASM1" s="127"/>
      <c r="ASN1" s="127"/>
      <c r="ASO1" s="127"/>
      <c r="ASP1" s="127"/>
      <c r="ASQ1" s="127"/>
      <c r="ASR1" s="127"/>
      <c r="ASS1" s="127"/>
      <c r="AST1" s="127"/>
      <c r="ASU1" s="127"/>
      <c r="ASV1" s="127"/>
      <c r="ASW1" s="127"/>
      <c r="ASX1" s="127"/>
      <c r="ASY1" s="127"/>
      <c r="ASZ1" s="127"/>
      <c r="ATA1" s="127"/>
      <c r="ATB1" s="127"/>
      <c r="ATC1" s="127"/>
      <c r="ATD1" s="127"/>
      <c r="ATE1" s="127"/>
      <c r="ATF1" s="127"/>
      <c r="ATG1" s="127"/>
      <c r="ATH1" s="127"/>
      <c r="ATI1" s="127"/>
      <c r="ATJ1" s="127"/>
      <c r="ATK1" s="127"/>
      <c r="ATL1" s="127"/>
      <c r="ATM1" s="127"/>
      <c r="ATN1" s="127"/>
      <c r="ATO1" s="127"/>
      <c r="ATP1" s="127"/>
      <c r="ATQ1" s="127"/>
      <c r="ATR1" s="127"/>
      <c r="ATS1" s="127"/>
      <c r="ATT1" s="127"/>
      <c r="ATU1" s="127"/>
      <c r="ATV1" s="127"/>
      <c r="ATW1" s="127"/>
      <c r="ATX1" s="127"/>
      <c r="ATY1" s="127"/>
      <c r="ATZ1" s="127"/>
      <c r="AUA1" s="127"/>
      <c r="AUB1" s="127"/>
      <c r="AUC1" s="127"/>
      <c r="AUD1" s="127"/>
      <c r="AUE1" s="127"/>
      <c r="AUF1" s="127"/>
      <c r="AUG1" s="127"/>
      <c r="AUH1" s="127"/>
      <c r="AUI1" s="127"/>
      <c r="AUJ1" s="127"/>
      <c r="AUK1" s="127"/>
      <c r="AUL1" s="127"/>
      <c r="AUM1" s="127"/>
      <c r="AUN1" s="127"/>
      <c r="AUO1" s="127"/>
      <c r="AUP1" s="127"/>
      <c r="AUQ1" s="127"/>
      <c r="AUR1" s="127"/>
      <c r="AUS1" s="127"/>
      <c r="AUT1" s="127"/>
      <c r="AUU1" s="127"/>
      <c r="AUV1" s="127"/>
      <c r="AUW1" s="127"/>
      <c r="AUX1" s="127"/>
      <c r="AUY1" s="127"/>
      <c r="AUZ1" s="127"/>
      <c r="AVA1" s="127"/>
      <c r="AVB1" s="127"/>
      <c r="AVC1" s="127"/>
      <c r="AVD1" s="127"/>
      <c r="AVE1" s="127"/>
      <c r="AVF1" s="127"/>
      <c r="AVG1" s="127"/>
      <c r="AVH1" s="127"/>
      <c r="AVI1" s="127"/>
      <c r="AVJ1" s="127"/>
      <c r="AVK1" s="127"/>
      <c r="AVL1" s="127"/>
      <c r="AVM1" s="127"/>
      <c r="AVN1" s="127"/>
      <c r="AVO1" s="127"/>
      <c r="AVP1" s="127"/>
      <c r="AVQ1" s="127"/>
      <c r="AVR1" s="127"/>
      <c r="AVS1" s="127"/>
      <c r="AVT1" s="127"/>
      <c r="AVU1" s="127"/>
      <c r="AVV1" s="127"/>
      <c r="AVW1" s="127"/>
      <c r="AVX1" s="127"/>
      <c r="AVY1" s="127"/>
      <c r="AVZ1" s="127"/>
      <c r="AWA1" s="127"/>
      <c r="AWB1" s="127"/>
      <c r="AWC1" s="127"/>
      <c r="AWD1" s="127"/>
      <c r="AWE1" s="127"/>
      <c r="AWF1" s="127"/>
      <c r="AWG1" s="127"/>
      <c r="AWH1" s="127"/>
      <c r="AWI1" s="127"/>
      <c r="AWJ1" s="127"/>
      <c r="AWK1" s="127"/>
      <c r="AWL1" s="127"/>
      <c r="AWM1" s="127"/>
      <c r="AWN1" s="127"/>
      <c r="AWO1" s="127"/>
      <c r="AWP1" s="127"/>
      <c r="AWQ1" s="127"/>
      <c r="AWR1" s="127"/>
      <c r="AWS1" s="127"/>
      <c r="AWT1" s="127"/>
      <c r="AWU1" s="127"/>
      <c r="AWV1" s="127"/>
      <c r="AWW1" s="127"/>
      <c r="AWX1" s="127"/>
      <c r="AWY1" s="127"/>
      <c r="AWZ1" s="127"/>
      <c r="AXA1" s="127"/>
      <c r="AXB1" s="127"/>
      <c r="AXC1" s="127"/>
      <c r="AXD1" s="127"/>
      <c r="AXE1" s="127"/>
      <c r="AXF1" s="127"/>
      <c r="AXG1" s="127"/>
      <c r="AXH1" s="127"/>
      <c r="AXI1" s="127"/>
      <c r="AXJ1" s="127"/>
      <c r="AXK1" s="127"/>
      <c r="AXL1" s="127"/>
      <c r="AXM1" s="127"/>
      <c r="AXN1" s="127"/>
      <c r="AXO1" s="127"/>
      <c r="AXP1" s="127"/>
      <c r="AXQ1" s="127"/>
      <c r="AXR1" s="127"/>
      <c r="AXS1" s="127"/>
      <c r="AXT1" s="127"/>
      <c r="AXU1" s="127"/>
      <c r="AXV1" s="127"/>
      <c r="AXW1" s="127"/>
      <c r="AXX1" s="127"/>
      <c r="AXY1" s="127"/>
      <c r="AXZ1" s="127"/>
      <c r="AYA1" s="127"/>
      <c r="AYB1" s="127"/>
      <c r="AYC1" s="127"/>
      <c r="AYD1" s="127"/>
      <c r="AYE1" s="127"/>
      <c r="AYF1" s="127"/>
      <c r="AYG1" s="127"/>
      <c r="AYH1" s="127"/>
      <c r="AYI1" s="127"/>
      <c r="AYJ1" s="127"/>
      <c r="AYK1" s="127"/>
      <c r="AYL1" s="127"/>
      <c r="AYM1" s="127"/>
      <c r="AYN1" s="127"/>
      <c r="AYO1" s="127"/>
      <c r="AYP1" s="127"/>
      <c r="AYQ1" s="127"/>
      <c r="AYR1" s="127"/>
      <c r="AYS1" s="127"/>
      <c r="AYT1" s="127"/>
      <c r="AYU1" s="127"/>
      <c r="AYV1" s="127"/>
      <c r="AYW1" s="127"/>
      <c r="AYX1" s="127"/>
      <c r="AYY1" s="127"/>
      <c r="AYZ1" s="127"/>
      <c r="AZA1" s="127"/>
      <c r="AZB1" s="127"/>
      <c r="AZC1" s="127"/>
      <c r="AZD1" s="127"/>
      <c r="AZE1" s="127"/>
      <c r="AZF1" s="127"/>
      <c r="AZG1" s="127"/>
      <c r="AZH1" s="127"/>
      <c r="AZI1" s="127"/>
      <c r="AZJ1" s="127"/>
      <c r="AZK1" s="127"/>
      <c r="AZL1" s="127"/>
      <c r="AZM1" s="127"/>
      <c r="AZN1" s="127"/>
      <c r="AZO1" s="127"/>
      <c r="AZP1" s="127"/>
      <c r="AZQ1" s="127"/>
      <c r="AZR1" s="127"/>
      <c r="AZS1" s="127"/>
      <c r="AZT1" s="127"/>
      <c r="AZU1" s="127"/>
      <c r="AZV1" s="127"/>
      <c r="AZW1" s="127"/>
      <c r="AZX1" s="127"/>
      <c r="AZY1" s="127"/>
      <c r="AZZ1" s="127"/>
      <c r="BAA1" s="127"/>
      <c r="BAB1" s="127"/>
      <c r="BAC1" s="127"/>
      <c r="BAD1" s="127"/>
      <c r="BAE1" s="127"/>
      <c r="BAF1" s="127"/>
      <c r="BAG1" s="127"/>
      <c r="BAH1" s="127"/>
      <c r="BAI1" s="127"/>
      <c r="BAJ1" s="127"/>
      <c r="BAK1" s="127"/>
      <c r="BAL1" s="127"/>
      <c r="BAM1" s="127"/>
      <c r="BAN1" s="127"/>
      <c r="BAO1" s="127"/>
      <c r="BAP1" s="127"/>
      <c r="BAQ1" s="127"/>
      <c r="BAR1" s="127"/>
      <c r="BAS1" s="127"/>
      <c r="BAT1" s="127"/>
      <c r="BAU1" s="127"/>
      <c r="BAV1" s="127"/>
      <c r="BAW1" s="127"/>
      <c r="BAX1" s="127"/>
      <c r="BAY1" s="127"/>
      <c r="BAZ1" s="127"/>
      <c r="BBA1" s="127"/>
      <c r="BBB1" s="127"/>
      <c r="BBC1" s="127"/>
      <c r="BBD1" s="127"/>
      <c r="BBE1" s="127"/>
      <c r="BBF1" s="127"/>
      <c r="BBG1" s="127"/>
      <c r="BBH1" s="127"/>
      <c r="BBI1" s="127"/>
      <c r="BBJ1" s="127"/>
      <c r="BBK1" s="127"/>
      <c r="BBL1" s="127"/>
      <c r="BBM1" s="127"/>
      <c r="BBN1" s="127"/>
      <c r="BBO1" s="127"/>
      <c r="BBP1" s="127"/>
      <c r="BBQ1" s="127"/>
      <c r="BBR1" s="127"/>
      <c r="BBS1" s="127"/>
      <c r="BBT1" s="127"/>
      <c r="BBU1" s="127"/>
      <c r="BBV1" s="127"/>
      <c r="BBW1" s="127"/>
      <c r="BBX1" s="127"/>
      <c r="BBY1" s="127"/>
      <c r="BBZ1" s="127"/>
      <c r="BCA1" s="127"/>
      <c r="BCB1" s="127"/>
      <c r="BCC1" s="127"/>
      <c r="BCD1" s="127"/>
      <c r="BCE1" s="127"/>
      <c r="BCF1" s="127"/>
      <c r="BCG1" s="127"/>
      <c r="BCH1" s="127"/>
      <c r="BCI1" s="127"/>
      <c r="BCJ1" s="127"/>
      <c r="BCK1" s="127"/>
      <c r="BCL1" s="127"/>
      <c r="BCM1" s="127"/>
      <c r="BCN1" s="127"/>
      <c r="BCO1" s="127"/>
      <c r="BCP1" s="127"/>
      <c r="BCQ1" s="127"/>
      <c r="BCR1" s="127"/>
      <c r="BCS1" s="127"/>
      <c r="BCT1" s="127"/>
      <c r="BCU1" s="127"/>
      <c r="BCV1" s="127"/>
      <c r="BCW1" s="127"/>
      <c r="BCX1" s="127"/>
      <c r="BCY1" s="127"/>
      <c r="BCZ1" s="127"/>
      <c r="BDA1" s="127"/>
      <c r="BDB1" s="127"/>
      <c r="BDC1" s="127"/>
      <c r="BDD1" s="127"/>
      <c r="BDE1" s="127"/>
      <c r="BDF1" s="127"/>
      <c r="BDG1" s="127"/>
      <c r="BDH1" s="127"/>
      <c r="BDI1" s="127"/>
      <c r="BDJ1" s="127"/>
      <c r="BDK1" s="127"/>
      <c r="BDL1" s="127"/>
      <c r="BDM1" s="127"/>
      <c r="BDN1" s="127"/>
      <c r="BDO1" s="127"/>
      <c r="BDP1" s="127"/>
      <c r="BDQ1" s="127"/>
      <c r="BDR1" s="127"/>
      <c r="BDS1" s="127"/>
      <c r="BDT1" s="127"/>
      <c r="BDU1" s="127"/>
      <c r="BDV1" s="127"/>
      <c r="BDW1" s="127"/>
      <c r="BDX1" s="127"/>
      <c r="BDY1" s="127"/>
      <c r="BDZ1" s="127"/>
      <c r="BEA1" s="127"/>
      <c r="BEB1" s="127"/>
      <c r="BEC1" s="127"/>
      <c r="BED1" s="127"/>
      <c r="BEE1" s="127"/>
      <c r="BEF1" s="127"/>
      <c r="BEG1" s="127"/>
      <c r="BEH1" s="127"/>
      <c r="BEI1" s="127"/>
      <c r="BEJ1" s="127"/>
      <c r="BEK1" s="127"/>
      <c r="BEL1" s="127"/>
      <c r="BEM1" s="127"/>
      <c r="BEN1" s="127"/>
      <c r="BEO1" s="127"/>
      <c r="BEP1" s="127"/>
      <c r="BEQ1" s="127"/>
      <c r="BER1" s="127"/>
      <c r="BES1" s="127"/>
      <c r="BET1" s="127"/>
      <c r="BEU1" s="127"/>
      <c r="BEV1" s="127"/>
      <c r="BEW1" s="127"/>
      <c r="BEX1" s="127"/>
      <c r="BEY1" s="127"/>
      <c r="BEZ1" s="127"/>
      <c r="BFA1" s="127"/>
      <c r="BFB1" s="127"/>
      <c r="BFC1" s="127"/>
      <c r="BFD1" s="127"/>
      <c r="BFE1" s="127"/>
      <c r="BFF1" s="127"/>
      <c r="BFG1" s="127"/>
      <c r="BFH1" s="127"/>
      <c r="BFI1" s="127"/>
      <c r="BFJ1" s="127"/>
      <c r="BFK1" s="127"/>
      <c r="BFL1" s="127"/>
      <c r="BFM1" s="127"/>
      <c r="BFN1" s="127"/>
      <c r="BFO1" s="127"/>
      <c r="BFP1" s="127"/>
      <c r="BFQ1" s="127"/>
      <c r="BFR1" s="127"/>
      <c r="BFS1" s="127"/>
      <c r="BFT1" s="127"/>
      <c r="BFU1" s="127"/>
      <c r="BFV1" s="127"/>
      <c r="BFW1" s="127"/>
      <c r="BFX1" s="127"/>
      <c r="BFY1" s="127"/>
      <c r="BFZ1" s="127"/>
      <c r="BGA1" s="127"/>
      <c r="BGB1" s="127"/>
      <c r="BGC1" s="127"/>
      <c r="BGD1" s="127"/>
      <c r="BGE1" s="127"/>
      <c r="BGF1" s="127"/>
      <c r="BGG1" s="127"/>
      <c r="BGH1" s="127"/>
      <c r="BGI1" s="127"/>
      <c r="BGJ1" s="127"/>
      <c r="BGK1" s="127"/>
      <c r="BGL1" s="127"/>
      <c r="BGM1" s="127"/>
      <c r="BGN1" s="127"/>
      <c r="BGO1" s="127"/>
      <c r="BGP1" s="127"/>
      <c r="BGQ1" s="127"/>
      <c r="BGR1" s="127"/>
      <c r="BGS1" s="127"/>
      <c r="BGT1" s="127"/>
      <c r="BGU1" s="127"/>
      <c r="BGV1" s="127"/>
      <c r="BGW1" s="127"/>
      <c r="BGX1" s="127"/>
      <c r="BGY1" s="127"/>
      <c r="BGZ1" s="127"/>
      <c r="BHA1" s="127"/>
      <c r="BHB1" s="127"/>
      <c r="BHC1" s="127"/>
      <c r="BHD1" s="127"/>
      <c r="BHE1" s="127"/>
      <c r="BHF1" s="127"/>
      <c r="BHG1" s="127"/>
      <c r="BHH1" s="127"/>
      <c r="BHI1" s="127"/>
      <c r="BHJ1" s="127"/>
      <c r="BHK1" s="127"/>
      <c r="BHL1" s="127"/>
      <c r="BHM1" s="127"/>
      <c r="BHN1" s="127"/>
      <c r="BHO1" s="127"/>
      <c r="BHP1" s="127"/>
      <c r="BHQ1" s="127"/>
      <c r="BHR1" s="127"/>
      <c r="BHS1" s="127"/>
      <c r="BHT1" s="127"/>
      <c r="BHU1" s="127"/>
      <c r="BHV1" s="127"/>
      <c r="BHW1" s="127"/>
      <c r="BHX1" s="127"/>
      <c r="BHY1" s="127"/>
      <c r="BHZ1" s="127"/>
      <c r="BIA1" s="127"/>
      <c r="BIB1" s="127"/>
      <c r="BIC1" s="127"/>
      <c r="BID1" s="127"/>
      <c r="BIE1" s="127"/>
      <c r="BIF1" s="127"/>
      <c r="BIG1" s="127"/>
      <c r="BIH1" s="127"/>
      <c r="BII1" s="127"/>
      <c r="BIJ1" s="127"/>
      <c r="BIK1" s="127"/>
      <c r="BIL1" s="127"/>
      <c r="BIM1" s="127"/>
      <c r="BIN1" s="127"/>
      <c r="BIO1" s="127"/>
      <c r="BIP1" s="127"/>
      <c r="BIQ1" s="127"/>
      <c r="BIR1" s="127"/>
      <c r="BIS1" s="127"/>
      <c r="BIT1" s="127"/>
      <c r="BIU1" s="127"/>
      <c r="BIV1" s="127"/>
      <c r="BIW1" s="127"/>
      <c r="BIX1" s="127"/>
      <c r="BIY1" s="127"/>
      <c r="BIZ1" s="127"/>
      <c r="BJA1" s="127"/>
      <c r="BJB1" s="127"/>
      <c r="BJC1" s="127"/>
      <c r="BJD1" s="127"/>
      <c r="BJE1" s="127"/>
      <c r="BJF1" s="127"/>
      <c r="BJG1" s="127"/>
      <c r="BJH1" s="127"/>
      <c r="BJI1" s="127"/>
      <c r="BJJ1" s="127"/>
      <c r="BJK1" s="127"/>
      <c r="BJL1" s="127"/>
      <c r="BJM1" s="127"/>
      <c r="BJN1" s="127"/>
      <c r="BJO1" s="127"/>
      <c r="BJP1" s="127"/>
      <c r="BJQ1" s="127"/>
      <c r="BJR1" s="127"/>
      <c r="BJS1" s="127"/>
      <c r="BJT1" s="127"/>
      <c r="BJU1" s="127"/>
      <c r="BJV1" s="127"/>
      <c r="BJW1" s="127"/>
      <c r="BJX1" s="127"/>
      <c r="BJY1" s="127"/>
      <c r="BJZ1" s="127"/>
      <c r="BKA1" s="127"/>
      <c r="BKB1" s="127"/>
      <c r="BKC1" s="127"/>
      <c r="BKD1" s="127"/>
      <c r="BKE1" s="127"/>
      <c r="BKF1" s="127"/>
      <c r="BKG1" s="127"/>
      <c r="BKH1" s="127"/>
      <c r="BKI1" s="127"/>
      <c r="BKJ1" s="127"/>
      <c r="BKK1" s="127"/>
      <c r="BKL1" s="127"/>
      <c r="BKM1" s="127"/>
      <c r="BKN1" s="127"/>
      <c r="BKO1" s="127"/>
      <c r="BKP1" s="127"/>
      <c r="BKQ1" s="127"/>
      <c r="BKR1" s="127"/>
      <c r="BKS1" s="127"/>
      <c r="BKT1" s="127"/>
      <c r="BKU1" s="127"/>
      <c r="BKV1" s="127"/>
      <c r="BKW1" s="127"/>
      <c r="BKX1" s="127"/>
      <c r="BKY1" s="127"/>
      <c r="BKZ1" s="127"/>
      <c r="BLA1" s="127"/>
      <c r="BLB1" s="127"/>
      <c r="BLC1" s="127"/>
      <c r="BLD1" s="127"/>
      <c r="BLE1" s="127"/>
      <c r="BLF1" s="127"/>
      <c r="BLG1" s="127"/>
      <c r="BLH1" s="127"/>
      <c r="BLI1" s="127"/>
      <c r="BLJ1" s="127"/>
      <c r="BLK1" s="127"/>
      <c r="BLL1" s="127"/>
      <c r="BLM1" s="127"/>
      <c r="BLN1" s="127"/>
      <c r="BLO1" s="127"/>
      <c r="BLP1" s="127"/>
      <c r="BLQ1" s="127"/>
      <c r="BLR1" s="127"/>
      <c r="BLS1" s="127"/>
      <c r="BLT1" s="127"/>
      <c r="BLU1" s="127"/>
      <c r="BLV1" s="127"/>
      <c r="BLW1" s="127"/>
      <c r="BLX1" s="127"/>
      <c r="BLY1" s="127"/>
      <c r="BLZ1" s="127"/>
      <c r="BMA1" s="127"/>
      <c r="BMB1" s="127"/>
      <c r="BMC1" s="127"/>
      <c r="BMD1" s="127"/>
      <c r="BME1" s="127"/>
      <c r="BMF1" s="127"/>
      <c r="BMG1" s="127"/>
      <c r="BMH1" s="127"/>
      <c r="BMI1" s="127"/>
      <c r="BMJ1" s="127"/>
      <c r="BMK1" s="127"/>
      <c r="BML1" s="127"/>
      <c r="BMM1" s="127"/>
      <c r="BMN1" s="127"/>
      <c r="BMO1" s="127"/>
      <c r="BMP1" s="127"/>
      <c r="BMQ1" s="127"/>
      <c r="BMR1" s="127"/>
      <c r="BMS1" s="127"/>
      <c r="BMT1" s="127"/>
      <c r="BMU1" s="127"/>
      <c r="BMV1" s="127"/>
      <c r="BMW1" s="127"/>
      <c r="BMX1" s="127"/>
      <c r="BMY1" s="127"/>
      <c r="BMZ1" s="127"/>
      <c r="BNA1" s="127"/>
      <c r="BNB1" s="127"/>
      <c r="BNC1" s="127"/>
      <c r="BND1" s="127"/>
      <c r="BNE1" s="127"/>
      <c r="BNF1" s="127"/>
      <c r="BNG1" s="127"/>
      <c r="BNH1" s="127"/>
      <c r="BNI1" s="127"/>
      <c r="BNJ1" s="127"/>
      <c r="BNK1" s="127"/>
      <c r="BNL1" s="127"/>
      <c r="BNM1" s="127"/>
      <c r="BNN1" s="127"/>
      <c r="BNO1" s="127"/>
      <c r="BNP1" s="127"/>
      <c r="BNQ1" s="127"/>
      <c r="BNR1" s="127"/>
      <c r="BNS1" s="127"/>
      <c r="BNT1" s="127"/>
      <c r="BNU1" s="127"/>
      <c r="BNV1" s="127"/>
      <c r="BNW1" s="127"/>
      <c r="BNX1" s="127"/>
      <c r="BNY1" s="127"/>
      <c r="BNZ1" s="127"/>
      <c r="BOA1" s="127"/>
      <c r="BOB1" s="127"/>
      <c r="BOC1" s="127"/>
      <c r="BOD1" s="127"/>
      <c r="BOE1" s="127"/>
      <c r="BOF1" s="127"/>
      <c r="BOG1" s="127"/>
      <c r="BOH1" s="127"/>
      <c r="BOI1" s="127"/>
      <c r="BOJ1" s="127"/>
      <c r="BOK1" s="127"/>
      <c r="BOL1" s="127"/>
      <c r="BOM1" s="127"/>
      <c r="BON1" s="127"/>
      <c r="BOO1" s="127"/>
      <c r="BOP1" s="127"/>
      <c r="BOQ1" s="127"/>
      <c r="BOR1" s="127"/>
      <c r="BOS1" s="127"/>
      <c r="BOT1" s="127"/>
      <c r="BOU1" s="127"/>
      <c r="BOV1" s="127"/>
      <c r="BOW1" s="127"/>
      <c r="BOX1" s="127"/>
      <c r="BOY1" s="127"/>
      <c r="BOZ1" s="127"/>
      <c r="BPA1" s="127"/>
      <c r="BPB1" s="127"/>
      <c r="BPC1" s="127"/>
      <c r="BPD1" s="127"/>
      <c r="BPE1" s="127"/>
      <c r="BPF1" s="127"/>
      <c r="BPG1" s="127"/>
      <c r="BPH1" s="127"/>
      <c r="BPI1" s="127"/>
      <c r="BPJ1" s="127"/>
      <c r="BPK1" s="127"/>
      <c r="BPL1" s="127"/>
      <c r="BPM1" s="127"/>
      <c r="BPN1" s="127"/>
      <c r="BPO1" s="127"/>
      <c r="BPP1" s="127"/>
      <c r="BPQ1" s="127"/>
      <c r="BPR1" s="127"/>
      <c r="BPS1" s="127"/>
      <c r="BPT1" s="127"/>
      <c r="BPU1" s="127"/>
      <c r="BPV1" s="127"/>
      <c r="BPW1" s="127"/>
      <c r="BPX1" s="127"/>
      <c r="BPY1" s="127"/>
      <c r="BPZ1" s="127"/>
      <c r="BQA1" s="127"/>
      <c r="BQB1" s="127"/>
      <c r="BQC1" s="127"/>
      <c r="BQD1" s="127"/>
      <c r="BQE1" s="127"/>
      <c r="BQF1" s="127"/>
      <c r="BQG1" s="127"/>
      <c r="BQH1" s="127"/>
      <c r="BQI1" s="127"/>
      <c r="BQJ1" s="127"/>
      <c r="BQK1" s="127"/>
      <c r="BQL1" s="127"/>
      <c r="BQM1" s="127"/>
      <c r="BQN1" s="127"/>
      <c r="BQO1" s="127"/>
      <c r="BQP1" s="127"/>
      <c r="BQQ1" s="127"/>
      <c r="BQR1" s="127"/>
      <c r="BQS1" s="127"/>
      <c r="BQT1" s="127"/>
      <c r="BQU1" s="127"/>
      <c r="BQV1" s="127"/>
      <c r="BQW1" s="127"/>
      <c r="BQX1" s="127"/>
      <c r="BQY1" s="127"/>
      <c r="BQZ1" s="127"/>
      <c r="BRA1" s="127"/>
      <c r="BRB1" s="127"/>
      <c r="BRC1" s="127"/>
      <c r="BRD1" s="127"/>
      <c r="BRE1" s="127"/>
      <c r="BRF1" s="127"/>
      <c r="BRG1" s="127"/>
      <c r="BRH1" s="127"/>
      <c r="BRI1" s="127"/>
      <c r="BRJ1" s="127"/>
      <c r="BRK1" s="127"/>
      <c r="BRL1" s="127"/>
      <c r="BRM1" s="127"/>
      <c r="BRN1" s="127"/>
      <c r="BRO1" s="127"/>
      <c r="BRP1" s="127"/>
      <c r="BRQ1" s="127"/>
      <c r="BRR1" s="127"/>
      <c r="BRS1" s="127"/>
      <c r="BRT1" s="127"/>
      <c r="BRU1" s="127"/>
      <c r="BRV1" s="127"/>
      <c r="BRW1" s="127"/>
      <c r="BRX1" s="127"/>
      <c r="BRY1" s="127"/>
      <c r="BRZ1" s="127"/>
      <c r="BSA1" s="127"/>
      <c r="BSB1" s="127"/>
      <c r="BSC1" s="127"/>
      <c r="BSD1" s="127"/>
      <c r="BSE1" s="127"/>
      <c r="BSF1" s="127"/>
      <c r="BSG1" s="127"/>
      <c r="BSH1" s="127"/>
      <c r="BSI1" s="127"/>
      <c r="BSJ1" s="127"/>
      <c r="BSK1" s="127"/>
      <c r="BSL1" s="127"/>
      <c r="BSM1" s="127"/>
      <c r="BSN1" s="127"/>
      <c r="BSO1" s="127"/>
      <c r="BSP1" s="127"/>
      <c r="BSQ1" s="127"/>
      <c r="BSR1" s="127"/>
      <c r="BSS1" s="127"/>
      <c r="BST1" s="127"/>
      <c r="BSU1" s="127"/>
      <c r="BSV1" s="127"/>
      <c r="BSW1" s="127"/>
      <c r="BSX1" s="127"/>
      <c r="BSY1" s="127"/>
      <c r="BSZ1" s="127"/>
      <c r="BTA1" s="127"/>
      <c r="BTB1" s="127"/>
      <c r="BTC1" s="127"/>
      <c r="BTD1" s="127"/>
      <c r="BTE1" s="127"/>
      <c r="BTF1" s="127"/>
      <c r="BTG1" s="127"/>
      <c r="BTH1" s="127"/>
      <c r="BTI1" s="127"/>
      <c r="BTJ1" s="127"/>
      <c r="BTK1" s="127"/>
      <c r="BTL1" s="127"/>
      <c r="BTM1" s="127"/>
      <c r="BTN1" s="127"/>
      <c r="BTO1" s="127"/>
      <c r="BTP1" s="127"/>
      <c r="BTQ1" s="127"/>
      <c r="BTR1" s="127"/>
      <c r="BTS1" s="127"/>
      <c r="BTT1" s="127"/>
      <c r="BTU1" s="127"/>
      <c r="BTV1" s="127"/>
      <c r="BTW1" s="127"/>
      <c r="BTX1" s="127"/>
      <c r="BTY1" s="127"/>
      <c r="BTZ1" s="127"/>
      <c r="BUA1" s="127"/>
      <c r="BUB1" s="127"/>
      <c r="BUC1" s="127"/>
      <c r="BUD1" s="127"/>
      <c r="BUE1" s="127"/>
      <c r="BUF1" s="127"/>
      <c r="BUG1" s="127"/>
      <c r="BUH1" s="127"/>
      <c r="BUI1" s="127"/>
      <c r="BUJ1" s="127"/>
      <c r="BUK1" s="127"/>
      <c r="BUL1" s="127"/>
      <c r="BUM1" s="127"/>
      <c r="BUN1" s="127"/>
      <c r="BUO1" s="127"/>
      <c r="BUP1" s="127"/>
      <c r="BUQ1" s="127"/>
      <c r="BUR1" s="127"/>
      <c r="BUS1" s="127"/>
      <c r="BUT1" s="127"/>
      <c r="BUU1" s="127"/>
      <c r="BUV1" s="127"/>
      <c r="BUW1" s="127"/>
      <c r="BUX1" s="127"/>
      <c r="BUY1" s="127"/>
      <c r="BUZ1" s="127"/>
      <c r="BVA1" s="127"/>
      <c r="BVB1" s="127"/>
      <c r="BVC1" s="127"/>
      <c r="BVD1" s="127"/>
      <c r="BVE1" s="127"/>
      <c r="BVF1" s="127"/>
      <c r="BVG1" s="127"/>
      <c r="BVH1" s="127"/>
      <c r="BVI1" s="127"/>
      <c r="BVJ1" s="127"/>
      <c r="BVK1" s="127"/>
      <c r="BVL1" s="127"/>
      <c r="BVM1" s="127"/>
      <c r="BVN1" s="127"/>
      <c r="BVO1" s="127"/>
      <c r="BVP1" s="127"/>
      <c r="BVQ1" s="127"/>
      <c r="BVR1" s="127"/>
      <c r="BVS1" s="127"/>
      <c r="BVT1" s="127"/>
      <c r="BVU1" s="127"/>
      <c r="BVV1" s="127"/>
      <c r="BVW1" s="127"/>
      <c r="BVX1" s="127"/>
      <c r="BVY1" s="127"/>
      <c r="BVZ1" s="127"/>
      <c r="BWA1" s="127"/>
      <c r="BWB1" s="127"/>
      <c r="BWC1" s="127"/>
      <c r="BWD1" s="127"/>
      <c r="BWE1" s="127"/>
      <c r="BWF1" s="127"/>
      <c r="BWG1" s="127"/>
      <c r="BWH1" s="127"/>
      <c r="BWI1" s="127"/>
      <c r="BWJ1" s="127"/>
      <c r="BWK1" s="127"/>
      <c r="BWL1" s="127"/>
      <c r="BWM1" s="127"/>
      <c r="BWN1" s="127"/>
      <c r="BWO1" s="127"/>
      <c r="BWP1" s="127"/>
      <c r="BWQ1" s="127"/>
      <c r="BWR1" s="127"/>
      <c r="BWS1" s="127"/>
      <c r="BWT1" s="127"/>
      <c r="BWU1" s="127"/>
      <c r="BWV1" s="127"/>
      <c r="BWW1" s="127"/>
      <c r="BWX1" s="127"/>
      <c r="BWY1" s="127"/>
      <c r="BWZ1" s="127"/>
      <c r="BXA1" s="127"/>
      <c r="BXB1" s="127"/>
      <c r="BXC1" s="127"/>
      <c r="BXD1" s="127"/>
      <c r="BXE1" s="127"/>
      <c r="BXF1" s="127"/>
      <c r="BXG1" s="127"/>
      <c r="BXH1" s="127"/>
      <c r="BXI1" s="127"/>
      <c r="BXJ1" s="127"/>
      <c r="BXK1" s="127"/>
      <c r="BXL1" s="127"/>
      <c r="BXM1" s="127"/>
      <c r="BXN1" s="127"/>
      <c r="BXO1" s="127"/>
      <c r="BXP1" s="127"/>
      <c r="BXQ1" s="127"/>
      <c r="BXR1" s="127"/>
      <c r="BXS1" s="127"/>
      <c r="BXT1" s="127"/>
      <c r="BXU1" s="127"/>
      <c r="BXV1" s="127"/>
      <c r="BXW1" s="127"/>
      <c r="BXX1" s="127"/>
      <c r="BXY1" s="127"/>
      <c r="BXZ1" s="127"/>
      <c r="BYA1" s="127"/>
      <c r="BYB1" s="127"/>
      <c r="BYC1" s="127"/>
      <c r="BYD1" s="127"/>
      <c r="BYE1" s="127"/>
      <c r="BYF1" s="127"/>
      <c r="BYG1" s="127"/>
      <c r="BYH1" s="127"/>
      <c r="BYI1" s="127"/>
      <c r="BYJ1" s="127"/>
      <c r="BYK1" s="127"/>
      <c r="BYL1" s="127"/>
      <c r="BYM1" s="127"/>
      <c r="BYN1" s="127"/>
      <c r="BYO1" s="127"/>
      <c r="BYP1" s="127"/>
      <c r="BYQ1" s="127"/>
      <c r="BYR1" s="127"/>
      <c r="BYS1" s="127"/>
      <c r="BYT1" s="127"/>
      <c r="BYU1" s="127"/>
      <c r="BYV1" s="127"/>
      <c r="BYW1" s="127"/>
      <c r="BYX1" s="127"/>
      <c r="BYY1" s="127"/>
      <c r="BYZ1" s="127"/>
      <c r="BZA1" s="127"/>
      <c r="BZB1" s="127"/>
      <c r="BZC1" s="127"/>
      <c r="BZD1" s="127"/>
      <c r="BZE1" s="127"/>
      <c r="BZF1" s="127"/>
      <c r="BZG1" s="127"/>
      <c r="BZH1" s="127"/>
      <c r="BZI1" s="127"/>
      <c r="BZJ1" s="127"/>
      <c r="BZK1" s="127"/>
      <c r="BZL1" s="127"/>
      <c r="BZM1" s="127"/>
      <c r="BZN1" s="127"/>
      <c r="BZO1" s="127"/>
      <c r="BZP1" s="127"/>
      <c r="BZQ1" s="127"/>
      <c r="BZR1" s="127"/>
      <c r="BZS1" s="127"/>
      <c r="BZT1" s="127"/>
      <c r="BZU1" s="127"/>
      <c r="BZV1" s="127"/>
      <c r="BZW1" s="127"/>
      <c r="BZX1" s="127"/>
      <c r="BZY1" s="127"/>
      <c r="BZZ1" s="127"/>
      <c r="CAA1" s="127"/>
      <c r="CAB1" s="127"/>
      <c r="CAC1" s="127"/>
      <c r="CAD1" s="127"/>
      <c r="CAE1" s="127"/>
      <c r="CAF1" s="127"/>
      <c r="CAG1" s="127"/>
      <c r="CAH1" s="127"/>
      <c r="CAI1" s="127"/>
      <c r="CAJ1" s="127"/>
      <c r="CAK1" s="127"/>
      <c r="CAL1" s="127"/>
      <c r="CAM1" s="127"/>
      <c r="CAN1" s="127"/>
      <c r="CAO1" s="127"/>
      <c r="CAP1" s="127"/>
      <c r="CAQ1" s="127"/>
      <c r="CAR1" s="127"/>
      <c r="CAS1" s="127"/>
      <c r="CAT1" s="127"/>
      <c r="CAU1" s="127"/>
      <c r="CAV1" s="127"/>
      <c r="CAW1" s="127"/>
      <c r="CAX1" s="127"/>
      <c r="CAY1" s="127"/>
      <c r="CAZ1" s="127"/>
      <c r="CBA1" s="127"/>
      <c r="CBB1" s="127"/>
      <c r="CBC1" s="127"/>
      <c r="CBD1" s="127"/>
      <c r="CBE1" s="127"/>
      <c r="CBF1" s="127"/>
      <c r="CBG1" s="127"/>
      <c r="CBH1" s="127"/>
      <c r="CBI1" s="127"/>
      <c r="CBJ1" s="127"/>
      <c r="CBK1" s="127"/>
      <c r="CBL1" s="127"/>
      <c r="CBM1" s="127"/>
      <c r="CBN1" s="127"/>
      <c r="CBO1" s="127"/>
      <c r="CBP1" s="127"/>
      <c r="CBQ1" s="127"/>
      <c r="CBR1" s="127"/>
      <c r="CBS1" s="127"/>
      <c r="CBT1" s="127"/>
      <c r="CBU1" s="127"/>
      <c r="CBV1" s="127"/>
      <c r="CBW1" s="127"/>
      <c r="CBX1" s="127"/>
      <c r="CBY1" s="127"/>
      <c r="CBZ1" s="127"/>
      <c r="CCA1" s="127"/>
      <c r="CCB1" s="127"/>
      <c r="CCC1" s="127"/>
      <c r="CCD1" s="127"/>
      <c r="CCE1" s="127"/>
      <c r="CCF1" s="127"/>
      <c r="CCG1" s="127"/>
      <c r="CCH1" s="127"/>
      <c r="CCI1" s="127"/>
      <c r="CCJ1" s="127"/>
      <c r="CCK1" s="127"/>
      <c r="CCL1" s="127"/>
      <c r="CCM1" s="127"/>
      <c r="CCN1" s="127"/>
      <c r="CCO1" s="127"/>
      <c r="CCP1" s="127"/>
      <c r="CCQ1" s="127"/>
      <c r="CCR1" s="127"/>
      <c r="CCS1" s="127"/>
      <c r="CCT1" s="127"/>
      <c r="CCU1" s="127"/>
      <c r="CCV1" s="127"/>
      <c r="CCW1" s="127"/>
      <c r="CCX1" s="127"/>
      <c r="CCY1" s="127"/>
      <c r="CCZ1" s="127"/>
      <c r="CDA1" s="127"/>
      <c r="CDB1" s="127"/>
      <c r="CDC1" s="127"/>
      <c r="CDD1" s="127"/>
      <c r="CDE1" s="127"/>
      <c r="CDF1" s="127"/>
      <c r="CDG1" s="127"/>
      <c r="CDH1" s="127"/>
      <c r="CDI1" s="127"/>
      <c r="CDJ1" s="127"/>
      <c r="CDK1" s="127"/>
      <c r="CDL1" s="127"/>
      <c r="CDM1" s="127"/>
      <c r="CDN1" s="127"/>
      <c r="CDO1" s="127"/>
      <c r="CDP1" s="127"/>
      <c r="CDQ1" s="127"/>
      <c r="CDR1" s="127"/>
      <c r="CDS1" s="127"/>
      <c r="CDT1" s="127"/>
      <c r="CDU1" s="127"/>
      <c r="CDV1" s="127"/>
      <c r="CDW1" s="127"/>
      <c r="CDX1" s="127"/>
      <c r="CDY1" s="127"/>
      <c r="CDZ1" s="127"/>
      <c r="CEA1" s="127"/>
      <c r="CEB1" s="127"/>
      <c r="CEC1" s="127"/>
      <c r="CED1" s="127"/>
      <c r="CEE1" s="127"/>
      <c r="CEF1" s="127"/>
      <c r="CEG1" s="127"/>
      <c r="CEH1" s="127"/>
      <c r="CEI1" s="127"/>
      <c r="CEJ1" s="127"/>
      <c r="CEK1" s="127"/>
      <c r="CEL1" s="127"/>
      <c r="CEM1" s="127"/>
      <c r="CEN1" s="127"/>
      <c r="CEO1" s="127"/>
      <c r="CEP1" s="127"/>
      <c r="CEQ1" s="127"/>
      <c r="CER1" s="127"/>
      <c r="CES1" s="127"/>
      <c r="CET1" s="127"/>
      <c r="CEU1" s="127"/>
      <c r="CEV1" s="127"/>
      <c r="CEW1" s="127"/>
      <c r="CEX1" s="127"/>
      <c r="CEY1" s="127"/>
      <c r="CEZ1" s="127"/>
      <c r="CFA1" s="127"/>
      <c r="CFB1" s="127"/>
      <c r="CFC1" s="127"/>
      <c r="CFD1" s="127"/>
      <c r="CFE1" s="127"/>
      <c r="CFF1" s="127"/>
      <c r="CFG1" s="127"/>
      <c r="CFH1" s="127"/>
      <c r="CFI1" s="127"/>
      <c r="CFJ1" s="127"/>
      <c r="CFK1" s="127"/>
      <c r="CFL1" s="127"/>
      <c r="CFM1" s="127"/>
      <c r="CFN1" s="127"/>
      <c r="CFO1" s="127"/>
      <c r="CFP1" s="127"/>
      <c r="CFQ1" s="127"/>
      <c r="CFR1" s="127"/>
      <c r="CFS1" s="127"/>
      <c r="CFT1" s="127"/>
      <c r="CFU1" s="127"/>
      <c r="CFV1" s="127"/>
      <c r="CFW1" s="127"/>
      <c r="CFX1" s="127"/>
      <c r="CFY1" s="127"/>
      <c r="CFZ1" s="127"/>
      <c r="CGA1" s="127"/>
      <c r="CGB1" s="127"/>
      <c r="CGC1" s="127"/>
      <c r="CGD1" s="127"/>
      <c r="CGE1" s="127"/>
      <c r="CGF1" s="127"/>
      <c r="CGG1" s="127"/>
      <c r="CGH1" s="127"/>
      <c r="CGI1" s="127"/>
      <c r="CGJ1" s="127"/>
      <c r="CGK1" s="127"/>
      <c r="CGL1" s="127"/>
      <c r="CGM1" s="127"/>
      <c r="CGN1" s="127"/>
      <c r="CGO1" s="127"/>
      <c r="CGP1" s="127"/>
      <c r="CGQ1" s="127"/>
      <c r="CGR1" s="127"/>
      <c r="CGS1" s="127"/>
      <c r="CGT1" s="127"/>
      <c r="CGU1" s="127"/>
      <c r="CGV1" s="127"/>
      <c r="CGW1" s="127"/>
      <c r="CGX1" s="127"/>
      <c r="CGY1" s="127"/>
      <c r="CGZ1" s="127"/>
      <c r="CHA1" s="127"/>
      <c r="CHB1" s="127"/>
      <c r="CHC1" s="127"/>
      <c r="CHD1" s="127"/>
      <c r="CHE1" s="127"/>
      <c r="CHF1" s="127"/>
      <c r="CHG1" s="127"/>
      <c r="CHH1" s="127"/>
      <c r="CHI1" s="127"/>
      <c r="CHJ1" s="127"/>
      <c r="CHK1" s="127"/>
      <c r="CHL1" s="127"/>
      <c r="CHM1" s="127"/>
      <c r="CHN1" s="127"/>
      <c r="CHO1" s="127"/>
      <c r="CHP1" s="127"/>
      <c r="CHQ1" s="127"/>
      <c r="CHR1" s="127"/>
      <c r="CHS1" s="127"/>
      <c r="CHT1" s="127"/>
      <c r="CHU1" s="127"/>
      <c r="CHV1" s="127"/>
      <c r="CHW1" s="127"/>
      <c r="CHX1" s="127"/>
      <c r="CHY1" s="127"/>
      <c r="CHZ1" s="127"/>
      <c r="CIA1" s="127"/>
      <c r="CIB1" s="127"/>
      <c r="CIC1" s="127"/>
      <c r="CID1" s="127"/>
      <c r="CIE1" s="127"/>
      <c r="CIF1" s="127"/>
      <c r="CIG1" s="127"/>
      <c r="CIH1" s="127"/>
      <c r="CII1" s="127"/>
      <c r="CIJ1" s="127"/>
      <c r="CIK1" s="127"/>
      <c r="CIL1" s="127"/>
      <c r="CIM1" s="127"/>
      <c r="CIN1" s="127"/>
      <c r="CIO1" s="127"/>
      <c r="CIP1" s="127"/>
      <c r="CIQ1" s="127"/>
      <c r="CIR1" s="127"/>
      <c r="CIS1" s="127"/>
      <c r="CIT1" s="127"/>
      <c r="CIU1" s="127"/>
      <c r="CIV1" s="127"/>
      <c r="CIW1" s="127"/>
      <c r="CIX1" s="127"/>
      <c r="CIY1" s="127"/>
      <c r="CIZ1" s="127"/>
      <c r="CJA1" s="127"/>
      <c r="CJB1" s="127"/>
      <c r="CJC1" s="127"/>
      <c r="CJD1" s="127"/>
      <c r="CJE1" s="127"/>
      <c r="CJF1" s="127"/>
      <c r="CJG1" s="127"/>
      <c r="CJH1" s="127"/>
      <c r="CJI1" s="127"/>
      <c r="CJJ1" s="127"/>
      <c r="CJK1" s="127"/>
      <c r="CJL1" s="127"/>
      <c r="CJM1" s="127"/>
      <c r="CJN1" s="127"/>
      <c r="CJO1" s="127"/>
      <c r="CJP1" s="127"/>
      <c r="CJQ1" s="127"/>
      <c r="CJR1" s="127"/>
      <c r="CJS1" s="127"/>
      <c r="CJT1" s="127"/>
      <c r="CJU1" s="127"/>
      <c r="CJV1" s="127"/>
      <c r="CJW1" s="127"/>
      <c r="CJX1" s="127"/>
      <c r="CJY1" s="127"/>
      <c r="CJZ1" s="127"/>
      <c r="CKA1" s="127"/>
      <c r="CKB1" s="127"/>
      <c r="CKC1" s="127"/>
      <c r="CKD1" s="127"/>
      <c r="CKE1" s="127"/>
      <c r="CKF1" s="127"/>
      <c r="CKG1" s="127"/>
      <c r="CKH1" s="127"/>
      <c r="CKI1" s="127"/>
      <c r="CKJ1" s="127"/>
      <c r="CKK1" s="127"/>
      <c r="CKL1" s="127"/>
      <c r="CKM1" s="127"/>
      <c r="CKN1" s="127"/>
      <c r="CKO1" s="127"/>
      <c r="CKP1" s="127"/>
      <c r="CKQ1" s="127"/>
      <c r="CKR1" s="127"/>
      <c r="CKS1" s="127"/>
      <c r="CKT1" s="127"/>
      <c r="CKU1" s="127"/>
      <c r="CKV1" s="127"/>
      <c r="CKW1" s="127"/>
      <c r="CKX1" s="127"/>
      <c r="CKY1" s="127"/>
      <c r="CKZ1" s="127"/>
      <c r="CLA1" s="127"/>
      <c r="CLB1" s="127"/>
      <c r="CLC1" s="127"/>
      <c r="CLD1" s="127"/>
      <c r="CLE1" s="127"/>
      <c r="CLF1" s="127"/>
      <c r="CLG1" s="127"/>
      <c r="CLH1" s="127"/>
      <c r="CLI1" s="127"/>
      <c r="CLJ1" s="127"/>
      <c r="CLK1" s="127"/>
      <c r="CLL1" s="127"/>
      <c r="CLM1" s="127"/>
      <c r="CLN1" s="127"/>
      <c r="CLO1" s="127"/>
      <c r="CLP1" s="127"/>
      <c r="CLQ1" s="127"/>
      <c r="CLR1" s="127"/>
      <c r="CLS1" s="127"/>
      <c r="CLT1" s="127"/>
      <c r="CLU1" s="127"/>
      <c r="CLV1" s="127"/>
      <c r="CLW1" s="127"/>
      <c r="CLX1" s="127"/>
      <c r="CLY1" s="127"/>
      <c r="CLZ1" s="127"/>
      <c r="CMA1" s="127"/>
      <c r="CMB1" s="127"/>
      <c r="CMC1" s="127"/>
      <c r="CMD1" s="127"/>
      <c r="CME1" s="127"/>
      <c r="CMF1" s="127"/>
      <c r="CMG1" s="127"/>
      <c r="CMH1" s="127"/>
      <c r="CMI1" s="127"/>
      <c r="CMJ1" s="127"/>
      <c r="CMK1" s="127"/>
      <c r="CML1" s="127"/>
      <c r="CMM1" s="127"/>
      <c r="CMN1" s="127"/>
      <c r="CMO1" s="127"/>
      <c r="CMP1" s="127"/>
      <c r="CMQ1" s="127"/>
      <c r="CMR1" s="127"/>
      <c r="CMS1" s="127"/>
      <c r="CMT1" s="127"/>
      <c r="CMU1" s="127"/>
      <c r="CMV1" s="127"/>
      <c r="CMW1" s="127"/>
      <c r="CMX1" s="127"/>
      <c r="CMY1" s="127"/>
      <c r="CMZ1" s="127"/>
      <c r="CNA1" s="127"/>
      <c r="CNB1" s="127"/>
      <c r="CNC1" s="127"/>
      <c r="CND1" s="127"/>
      <c r="CNE1" s="127"/>
      <c r="CNF1" s="127"/>
      <c r="CNG1" s="127"/>
      <c r="CNH1" s="127"/>
      <c r="CNI1" s="127"/>
      <c r="CNJ1" s="127"/>
      <c r="CNK1" s="127"/>
      <c r="CNL1" s="127"/>
      <c r="CNM1" s="127"/>
      <c r="CNN1" s="127"/>
      <c r="CNO1" s="127"/>
      <c r="CNP1" s="127"/>
      <c r="CNQ1" s="127"/>
      <c r="CNR1" s="127"/>
      <c r="CNS1" s="127"/>
      <c r="CNT1" s="127"/>
      <c r="CNU1" s="127"/>
      <c r="CNV1" s="127"/>
      <c r="CNW1" s="127"/>
      <c r="CNX1" s="127"/>
      <c r="CNY1" s="127"/>
      <c r="CNZ1" s="127"/>
      <c r="COA1" s="127"/>
      <c r="COB1" s="127"/>
      <c r="COC1" s="127"/>
      <c r="COD1" s="127"/>
      <c r="COE1" s="127"/>
      <c r="COF1" s="127"/>
      <c r="COG1" s="127"/>
      <c r="COH1" s="127"/>
      <c r="COI1" s="127"/>
      <c r="COJ1" s="127"/>
      <c r="COK1" s="127"/>
      <c r="COL1" s="127"/>
      <c r="COM1" s="127"/>
      <c r="CON1" s="127"/>
      <c r="COO1" s="127"/>
      <c r="COP1" s="127"/>
      <c r="COQ1" s="127"/>
      <c r="COR1" s="127"/>
      <c r="COS1" s="127"/>
      <c r="COT1" s="127"/>
      <c r="COU1" s="127"/>
      <c r="COV1" s="127"/>
      <c r="COW1" s="127"/>
      <c r="COX1" s="127"/>
      <c r="COY1" s="127"/>
      <c r="COZ1" s="127"/>
      <c r="CPA1" s="127"/>
      <c r="CPB1" s="127"/>
      <c r="CPC1" s="127"/>
      <c r="CPD1" s="127"/>
      <c r="CPE1" s="127"/>
      <c r="CPF1" s="127"/>
      <c r="CPG1" s="127"/>
      <c r="CPH1" s="127"/>
      <c r="CPI1" s="127"/>
      <c r="CPJ1" s="127"/>
      <c r="CPK1" s="127"/>
      <c r="CPL1" s="127"/>
      <c r="CPM1" s="127"/>
      <c r="CPN1" s="127"/>
      <c r="CPO1" s="127"/>
      <c r="CPP1" s="127"/>
      <c r="CPQ1" s="127"/>
      <c r="CPR1" s="127"/>
      <c r="CPS1" s="127"/>
      <c r="CPT1" s="127"/>
      <c r="CPU1" s="127"/>
      <c r="CPV1" s="127"/>
      <c r="CPW1" s="127"/>
      <c r="CPX1" s="127"/>
      <c r="CPY1" s="127"/>
      <c r="CPZ1" s="127"/>
      <c r="CQA1" s="127"/>
      <c r="CQB1" s="127"/>
      <c r="CQC1" s="127"/>
      <c r="CQD1" s="127"/>
      <c r="CQE1" s="127"/>
      <c r="CQF1" s="127"/>
      <c r="CQG1" s="127"/>
      <c r="CQH1" s="127"/>
      <c r="CQI1" s="127"/>
      <c r="CQJ1" s="127"/>
      <c r="CQK1" s="127"/>
      <c r="CQL1" s="127"/>
      <c r="CQM1" s="127"/>
      <c r="CQN1" s="127"/>
      <c r="CQO1" s="127"/>
      <c r="CQP1" s="127"/>
      <c r="CQQ1" s="127"/>
      <c r="CQR1" s="127"/>
      <c r="CQS1" s="127"/>
      <c r="CQT1" s="127"/>
      <c r="CQU1" s="127"/>
      <c r="CQV1" s="127"/>
      <c r="CQW1" s="127"/>
      <c r="CQX1" s="127"/>
      <c r="CQY1" s="127"/>
      <c r="CQZ1" s="127"/>
      <c r="CRA1" s="127"/>
      <c r="CRB1" s="127"/>
      <c r="CRC1" s="127"/>
      <c r="CRD1" s="127"/>
      <c r="CRE1" s="127"/>
      <c r="CRF1" s="127"/>
      <c r="CRG1" s="127"/>
      <c r="CRH1" s="127"/>
      <c r="CRI1" s="127"/>
      <c r="CRJ1" s="127"/>
      <c r="CRK1" s="127"/>
      <c r="CRL1" s="127"/>
      <c r="CRM1" s="127"/>
      <c r="CRN1" s="127"/>
      <c r="CRO1" s="127"/>
      <c r="CRP1" s="127"/>
      <c r="CRQ1" s="127"/>
      <c r="CRR1" s="127"/>
      <c r="CRS1" s="127"/>
      <c r="CRT1" s="127"/>
      <c r="CRU1" s="127"/>
      <c r="CRV1" s="127"/>
      <c r="CRW1" s="127"/>
      <c r="CRX1" s="127"/>
      <c r="CRY1" s="127"/>
      <c r="CRZ1" s="127"/>
      <c r="CSA1" s="127"/>
      <c r="CSB1" s="127"/>
      <c r="CSC1" s="127"/>
      <c r="CSD1" s="127"/>
      <c r="CSE1" s="127"/>
      <c r="CSF1" s="127"/>
      <c r="CSG1" s="127"/>
      <c r="CSH1" s="127"/>
      <c r="CSI1" s="127"/>
      <c r="CSJ1" s="127"/>
      <c r="CSK1" s="127"/>
      <c r="CSL1" s="127"/>
      <c r="CSM1" s="127"/>
      <c r="CSN1" s="127"/>
      <c r="CSO1" s="127"/>
      <c r="CSP1" s="127"/>
      <c r="CSQ1" s="127"/>
      <c r="CSR1" s="127"/>
      <c r="CSS1" s="127"/>
      <c r="CST1" s="127"/>
      <c r="CSU1" s="127"/>
      <c r="CSV1" s="127"/>
      <c r="CSW1" s="127"/>
      <c r="CSX1" s="127"/>
      <c r="CSY1" s="127"/>
      <c r="CSZ1" s="127"/>
      <c r="CTA1" s="127"/>
      <c r="CTB1" s="127"/>
      <c r="CTC1" s="127"/>
      <c r="CTD1" s="127"/>
      <c r="CTE1" s="127"/>
      <c r="CTF1" s="127"/>
      <c r="CTG1" s="127"/>
      <c r="CTH1" s="127"/>
      <c r="CTI1" s="127"/>
      <c r="CTJ1" s="127"/>
      <c r="CTK1" s="127"/>
      <c r="CTL1" s="127"/>
      <c r="CTM1" s="127"/>
      <c r="CTN1" s="127"/>
      <c r="CTO1" s="127"/>
      <c r="CTP1" s="127"/>
      <c r="CTQ1" s="127"/>
      <c r="CTR1" s="127"/>
      <c r="CTS1" s="127"/>
      <c r="CTT1" s="127"/>
      <c r="CTU1" s="127"/>
      <c r="CTV1" s="127"/>
      <c r="CTW1" s="127"/>
      <c r="CTX1" s="127"/>
      <c r="CTY1" s="127"/>
      <c r="CTZ1" s="127"/>
      <c r="CUA1" s="127"/>
      <c r="CUB1" s="127"/>
      <c r="CUC1" s="127"/>
      <c r="CUD1" s="127"/>
      <c r="CUE1" s="127"/>
      <c r="CUF1" s="127"/>
      <c r="CUG1" s="127"/>
      <c r="CUH1" s="127"/>
      <c r="CUI1" s="127"/>
      <c r="CUJ1" s="127"/>
      <c r="CUK1" s="127"/>
      <c r="CUL1" s="127"/>
      <c r="CUM1" s="127"/>
      <c r="CUN1" s="127"/>
      <c r="CUO1" s="127"/>
      <c r="CUP1" s="127"/>
      <c r="CUQ1" s="127"/>
      <c r="CUR1" s="127"/>
      <c r="CUS1" s="127"/>
      <c r="CUT1" s="127"/>
      <c r="CUU1" s="127"/>
      <c r="CUV1" s="127"/>
      <c r="CUW1" s="127"/>
      <c r="CUX1" s="127"/>
      <c r="CUY1" s="127"/>
      <c r="CUZ1" s="127"/>
      <c r="CVA1" s="127"/>
      <c r="CVB1" s="127"/>
      <c r="CVC1" s="127"/>
      <c r="CVD1" s="127"/>
      <c r="CVE1" s="127"/>
      <c r="CVF1" s="127"/>
      <c r="CVG1" s="127"/>
      <c r="CVH1" s="127"/>
      <c r="CVI1" s="127"/>
      <c r="CVJ1" s="127"/>
      <c r="CVK1" s="127"/>
      <c r="CVL1" s="127"/>
      <c r="CVM1" s="127"/>
      <c r="CVN1" s="127"/>
      <c r="CVO1" s="127"/>
      <c r="CVP1" s="127"/>
      <c r="CVQ1" s="127"/>
      <c r="CVR1" s="127"/>
      <c r="CVS1" s="127"/>
      <c r="CVT1" s="127"/>
      <c r="CVU1" s="127"/>
      <c r="CVV1" s="127"/>
      <c r="CVW1" s="127"/>
      <c r="CVX1" s="127"/>
      <c r="CVY1" s="127"/>
      <c r="CVZ1" s="127"/>
      <c r="CWA1" s="127"/>
      <c r="CWB1" s="127"/>
      <c r="CWC1" s="127"/>
      <c r="CWD1" s="127"/>
      <c r="CWE1" s="127"/>
      <c r="CWF1" s="127"/>
      <c r="CWG1" s="127"/>
      <c r="CWH1" s="127"/>
      <c r="CWI1" s="127"/>
      <c r="CWJ1" s="127"/>
      <c r="CWK1" s="127"/>
      <c r="CWL1" s="127"/>
      <c r="CWM1" s="127"/>
      <c r="CWN1" s="127"/>
      <c r="CWO1" s="127"/>
      <c r="CWP1" s="127"/>
      <c r="CWQ1" s="127"/>
      <c r="CWR1" s="127"/>
      <c r="CWS1" s="127"/>
      <c r="CWT1" s="127"/>
      <c r="CWU1" s="127"/>
      <c r="CWV1" s="127"/>
      <c r="CWW1" s="127"/>
      <c r="CWX1" s="127"/>
      <c r="CWY1" s="127"/>
      <c r="CWZ1" s="127"/>
      <c r="CXA1" s="127"/>
      <c r="CXB1" s="127"/>
      <c r="CXC1" s="127"/>
      <c r="CXD1" s="127"/>
      <c r="CXE1" s="127"/>
      <c r="CXF1" s="127"/>
      <c r="CXG1" s="127"/>
      <c r="CXH1" s="127"/>
      <c r="CXI1" s="127"/>
      <c r="CXJ1" s="127"/>
      <c r="CXK1" s="127"/>
      <c r="CXL1" s="127"/>
      <c r="CXM1" s="127"/>
      <c r="CXN1" s="127"/>
      <c r="CXO1" s="127"/>
      <c r="CXP1" s="127"/>
      <c r="CXQ1" s="127"/>
      <c r="CXR1" s="127"/>
      <c r="CXS1" s="127"/>
      <c r="CXT1" s="127"/>
      <c r="CXU1" s="127"/>
      <c r="CXV1" s="127"/>
      <c r="CXW1" s="127"/>
      <c r="CXX1" s="127"/>
      <c r="CXY1" s="127"/>
      <c r="CXZ1" s="127"/>
      <c r="CYA1" s="127"/>
      <c r="CYB1" s="127"/>
      <c r="CYC1" s="127"/>
      <c r="CYD1" s="127"/>
      <c r="CYE1" s="127"/>
      <c r="CYF1" s="127"/>
      <c r="CYG1" s="127"/>
      <c r="CYH1" s="127"/>
      <c r="CYI1" s="127"/>
      <c r="CYJ1" s="127"/>
      <c r="CYK1" s="127"/>
      <c r="CYL1" s="127"/>
      <c r="CYM1" s="127"/>
      <c r="CYN1" s="127"/>
      <c r="CYO1" s="127"/>
      <c r="CYP1" s="127"/>
      <c r="CYQ1" s="127"/>
      <c r="CYR1" s="127"/>
      <c r="CYS1" s="127"/>
      <c r="CYT1" s="127"/>
      <c r="CYU1" s="127"/>
      <c r="CYV1" s="127"/>
      <c r="CYW1" s="127"/>
      <c r="CYX1" s="127"/>
      <c r="CYY1" s="127"/>
      <c r="CYZ1" s="127"/>
      <c r="CZA1" s="127"/>
      <c r="CZB1" s="127"/>
      <c r="CZC1" s="127"/>
      <c r="CZD1" s="127"/>
      <c r="CZE1" s="127"/>
      <c r="CZF1" s="127"/>
      <c r="CZG1" s="127"/>
      <c r="CZH1" s="127"/>
      <c r="CZI1" s="127"/>
      <c r="CZJ1" s="127"/>
      <c r="CZK1" s="127"/>
      <c r="CZL1" s="127"/>
      <c r="CZM1" s="127"/>
      <c r="CZN1" s="127"/>
      <c r="CZO1" s="127"/>
      <c r="CZP1" s="127"/>
      <c r="CZQ1" s="127"/>
      <c r="CZR1" s="127"/>
      <c r="CZS1" s="127"/>
      <c r="CZT1" s="127"/>
      <c r="CZU1" s="127"/>
      <c r="CZV1" s="127"/>
      <c r="CZW1" s="127"/>
      <c r="CZX1" s="127"/>
      <c r="CZY1" s="127"/>
      <c r="CZZ1" s="127"/>
      <c r="DAA1" s="127"/>
      <c r="DAB1" s="127"/>
      <c r="DAC1" s="127"/>
      <c r="DAD1" s="127"/>
      <c r="DAE1" s="127"/>
      <c r="DAF1" s="127"/>
      <c r="DAG1" s="127"/>
      <c r="DAH1" s="127"/>
      <c r="DAI1" s="127"/>
      <c r="DAJ1" s="127"/>
      <c r="DAK1" s="127"/>
      <c r="DAL1" s="127"/>
      <c r="DAM1" s="127"/>
      <c r="DAN1" s="127"/>
      <c r="DAO1" s="127"/>
      <c r="DAP1" s="127"/>
      <c r="DAQ1" s="127"/>
      <c r="DAR1" s="127"/>
      <c r="DAS1" s="127"/>
      <c r="DAT1" s="127"/>
      <c r="DAU1" s="127"/>
      <c r="DAV1" s="127"/>
      <c r="DAW1" s="127"/>
      <c r="DAX1" s="127"/>
      <c r="DAY1" s="127"/>
      <c r="DAZ1" s="127"/>
      <c r="DBA1" s="127"/>
      <c r="DBB1" s="127"/>
      <c r="DBC1" s="127"/>
      <c r="DBD1" s="127"/>
      <c r="DBE1" s="127"/>
      <c r="DBF1" s="127"/>
      <c r="DBG1" s="127"/>
      <c r="DBH1" s="127"/>
      <c r="DBI1" s="127"/>
      <c r="DBJ1" s="127"/>
      <c r="DBK1" s="127"/>
      <c r="DBL1" s="127"/>
      <c r="DBM1" s="127"/>
      <c r="DBN1" s="127"/>
      <c r="DBO1" s="127"/>
      <c r="DBP1" s="127"/>
      <c r="DBQ1" s="127"/>
      <c r="DBR1" s="127"/>
      <c r="DBS1" s="127"/>
      <c r="DBT1" s="127"/>
      <c r="DBU1" s="127"/>
      <c r="DBV1" s="127"/>
      <c r="DBW1" s="127"/>
      <c r="DBX1" s="127"/>
      <c r="DBY1" s="127"/>
      <c r="DBZ1" s="127"/>
      <c r="DCA1" s="127"/>
      <c r="DCB1" s="127"/>
      <c r="DCC1" s="127"/>
      <c r="DCD1" s="127"/>
      <c r="DCE1" s="127"/>
      <c r="DCF1" s="127"/>
      <c r="DCG1" s="127"/>
      <c r="DCH1" s="127"/>
      <c r="DCI1" s="127"/>
      <c r="DCJ1" s="127"/>
      <c r="DCK1" s="127"/>
      <c r="DCL1" s="127"/>
      <c r="DCM1" s="127"/>
      <c r="DCN1" s="127"/>
      <c r="DCO1" s="127"/>
      <c r="DCP1" s="127"/>
      <c r="DCQ1" s="127"/>
      <c r="DCR1" s="127"/>
      <c r="DCS1" s="127"/>
      <c r="DCT1" s="127"/>
      <c r="DCU1" s="127"/>
      <c r="DCV1" s="127"/>
      <c r="DCW1" s="127"/>
      <c r="DCX1" s="127"/>
      <c r="DCY1" s="127"/>
      <c r="DCZ1" s="127"/>
      <c r="DDA1" s="127"/>
      <c r="DDB1" s="127"/>
      <c r="DDC1" s="127"/>
      <c r="DDD1" s="127"/>
      <c r="DDE1" s="127"/>
      <c r="DDF1" s="127"/>
      <c r="DDG1" s="127"/>
      <c r="DDH1" s="127"/>
      <c r="DDI1" s="127"/>
      <c r="DDJ1" s="127"/>
      <c r="DDK1" s="127"/>
      <c r="DDL1" s="127"/>
      <c r="DDM1" s="127"/>
      <c r="DDN1" s="127"/>
      <c r="DDO1" s="127"/>
      <c r="DDP1" s="127"/>
      <c r="DDQ1" s="127"/>
      <c r="DDR1" s="127"/>
      <c r="DDS1" s="127"/>
      <c r="DDT1" s="127"/>
      <c r="DDU1" s="127"/>
      <c r="DDV1" s="127"/>
      <c r="DDW1" s="127"/>
      <c r="DDX1" s="127"/>
      <c r="DDY1" s="127"/>
      <c r="DDZ1" s="127"/>
      <c r="DEA1" s="127"/>
      <c r="DEB1" s="127"/>
      <c r="DEC1" s="127"/>
      <c r="DED1" s="127"/>
      <c r="DEE1" s="127"/>
      <c r="DEF1" s="127"/>
      <c r="DEG1" s="127"/>
      <c r="DEH1" s="127"/>
      <c r="DEI1" s="127"/>
      <c r="DEJ1" s="127"/>
      <c r="DEK1" s="127"/>
      <c r="DEL1" s="127"/>
      <c r="DEM1" s="127"/>
      <c r="DEN1" s="127"/>
      <c r="DEO1" s="127"/>
      <c r="DEP1" s="127"/>
      <c r="DEQ1" s="127"/>
      <c r="DER1" s="127"/>
      <c r="DES1" s="127"/>
      <c r="DET1" s="127"/>
      <c r="DEU1" s="127"/>
      <c r="DEV1" s="127"/>
      <c r="DEW1" s="127"/>
      <c r="DEX1" s="127"/>
      <c r="DEY1" s="127"/>
      <c r="DEZ1" s="127"/>
      <c r="DFA1" s="127"/>
      <c r="DFB1" s="127"/>
      <c r="DFC1" s="127"/>
      <c r="DFD1" s="127"/>
      <c r="DFE1" s="127"/>
      <c r="DFF1" s="127"/>
      <c r="DFG1" s="127"/>
      <c r="DFH1" s="127"/>
      <c r="DFI1" s="127"/>
      <c r="DFJ1" s="127"/>
      <c r="DFK1" s="127"/>
      <c r="DFL1" s="127"/>
      <c r="DFM1" s="127"/>
      <c r="DFN1" s="127"/>
      <c r="DFO1" s="127"/>
      <c r="DFP1" s="127"/>
      <c r="DFQ1" s="127"/>
      <c r="DFR1" s="127"/>
      <c r="DFS1" s="127"/>
      <c r="DFT1" s="127"/>
      <c r="DFU1" s="127"/>
      <c r="DFV1" s="127"/>
      <c r="DFW1" s="127"/>
      <c r="DFX1" s="127"/>
      <c r="DFY1" s="127"/>
      <c r="DFZ1" s="127"/>
      <c r="DGA1" s="127"/>
      <c r="DGB1" s="127"/>
      <c r="DGC1" s="127"/>
      <c r="DGD1" s="127"/>
      <c r="DGE1" s="127"/>
      <c r="DGF1" s="127"/>
      <c r="DGG1" s="127"/>
      <c r="DGH1" s="127"/>
      <c r="DGI1" s="127"/>
      <c r="DGJ1" s="127"/>
      <c r="DGK1" s="127"/>
      <c r="DGL1" s="127"/>
      <c r="DGM1" s="127"/>
      <c r="DGN1" s="127"/>
      <c r="DGO1" s="127"/>
      <c r="DGP1" s="127"/>
      <c r="DGQ1" s="127"/>
      <c r="DGR1" s="127"/>
      <c r="DGS1" s="127"/>
      <c r="DGT1" s="127"/>
      <c r="DGU1" s="127"/>
      <c r="DGV1" s="127"/>
      <c r="DGW1" s="127"/>
      <c r="DGX1" s="127"/>
      <c r="DGY1" s="127"/>
      <c r="DGZ1" s="127"/>
      <c r="DHA1" s="127"/>
      <c r="DHB1" s="127"/>
      <c r="DHC1" s="127"/>
      <c r="DHD1" s="127"/>
      <c r="DHE1" s="127"/>
      <c r="DHF1" s="127"/>
      <c r="DHG1" s="127"/>
      <c r="DHH1" s="127"/>
      <c r="DHI1" s="127"/>
      <c r="DHJ1" s="127"/>
      <c r="DHK1" s="127"/>
      <c r="DHL1" s="127"/>
      <c r="DHM1" s="127"/>
      <c r="DHN1" s="127"/>
      <c r="DHO1" s="127"/>
      <c r="DHP1" s="127"/>
      <c r="DHQ1" s="127"/>
      <c r="DHR1" s="127"/>
      <c r="DHS1" s="127"/>
      <c r="DHT1" s="127"/>
      <c r="DHU1" s="127"/>
      <c r="DHV1" s="127"/>
      <c r="DHW1" s="127"/>
      <c r="DHX1" s="127"/>
      <c r="DHY1" s="127"/>
      <c r="DHZ1" s="127"/>
      <c r="DIA1" s="127"/>
      <c r="DIB1" s="127"/>
      <c r="DIC1" s="127"/>
      <c r="DID1" s="127"/>
      <c r="DIE1" s="127"/>
      <c r="DIF1" s="127"/>
      <c r="DIG1" s="127"/>
      <c r="DIH1" s="127"/>
      <c r="DII1" s="127"/>
      <c r="DIJ1" s="127"/>
      <c r="DIK1" s="127"/>
      <c r="DIL1" s="127"/>
      <c r="DIM1" s="127"/>
      <c r="DIN1" s="127"/>
      <c r="DIO1" s="127"/>
      <c r="DIP1" s="127"/>
      <c r="DIQ1" s="127"/>
      <c r="DIR1" s="127"/>
      <c r="DIS1" s="127"/>
      <c r="DIT1" s="127"/>
      <c r="DIU1" s="127"/>
      <c r="DIV1" s="127"/>
      <c r="DIW1" s="127"/>
      <c r="DIX1" s="127"/>
      <c r="DIY1" s="127"/>
      <c r="DIZ1" s="127"/>
      <c r="DJA1" s="127"/>
      <c r="DJB1" s="127"/>
      <c r="DJC1" s="127"/>
      <c r="DJD1" s="127"/>
      <c r="DJE1" s="127"/>
      <c r="DJF1" s="127"/>
      <c r="DJG1" s="127"/>
      <c r="DJH1" s="127"/>
      <c r="DJI1" s="127"/>
      <c r="DJJ1" s="127"/>
      <c r="DJK1" s="127"/>
      <c r="DJL1" s="127"/>
      <c r="DJM1" s="127"/>
      <c r="DJN1" s="127"/>
      <c r="DJO1" s="127"/>
      <c r="DJP1" s="127"/>
      <c r="DJQ1" s="127"/>
      <c r="DJR1" s="127"/>
      <c r="DJS1" s="127"/>
      <c r="DJT1" s="127"/>
      <c r="DJU1" s="127"/>
      <c r="DJV1" s="127"/>
      <c r="DJW1" s="127"/>
      <c r="DJX1" s="127"/>
      <c r="DJY1" s="127"/>
      <c r="DJZ1" s="127"/>
      <c r="DKA1" s="127"/>
      <c r="DKB1" s="127"/>
      <c r="DKC1" s="127"/>
      <c r="DKD1" s="127"/>
      <c r="DKE1" s="127"/>
      <c r="DKF1" s="127"/>
      <c r="DKG1" s="127"/>
      <c r="DKH1" s="127"/>
      <c r="DKI1" s="127"/>
      <c r="DKJ1" s="127"/>
      <c r="DKK1" s="127"/>
      <c r="DKL1" s="127"/>
      <c r="DKM1" s="127"/>
      <c r="DKN1" s="127"/>
      <c r="DKO1" s="127"/>
      <c r="DKP1" s="127"/>
      <c r="DKQ1" s="127"/>
      <c r="DKR1" s="127"/>
      <c r="DKS1" s="127"/>
      <c r="DKT1" s="127"/>
      <c r="DKU1" s="127"/>
      <c r="DKV1" s="127"/>
      <c r="DKW1" s="127"/>
      <c r="DKX1" s="127"/>
      <c r="DKY1" s="127"/>
      <c r="DKZ1" s="127"/>
      <c r="DLA1" s="127"/>
      <c r="DLB1" s="127"/>
      <c r="DLC1" s="127"/>
      <c r="DLD1" s="127"/>
      <c r="DLE1" s="127"/>
      <c r="DLF1" s="127"/>
      <c r="DLG1" s="127"/>
      <c r="DLH1" s="127"/>
      <c r="DLI1" s="127"/>
      <c r="DLJ1" s="127"/>
      <c r="DLK1" s="127"/>
      <c r="DLL1" s="127"/>
      <c r="DLM1" s="127"/>
      <c r="DLN1" s="127"/>
      <c r="DLO1" s="127"/>
      <c r="DLP1" s="127"/>
      <c r="DLQ1" s="127"/>
      <c r="DLR1" s="127"/>
      <c r="DLS1" s="127"/>
      <c r="DLT1" s="127"/>
      <c r="DLU1" s="127"/>
      <c r="DLV1" s="127"/>
      <c r="DLW1" s="127"/>
      <c r="DLX1" s="127"/>
      <c r="DLY1" s="127"/>
      <c r="DLZ1" s="127"/>
      <c r="DMA1" s="127"/>
      <c r="DMB1" s="127"/>
      <c r="DMC1" s="127"/>
      <c r="DMD1" s="127"/>
      <c r="DME1" s="127"/>
      <c r="DMF1" s="127"/>
      <c r="DMG1" s="127"/>
      <c r="DMH1" s="127"/>
      <c r="DMI1" s="127"/>
      <c r="DMJ1" s="127"/>
      <c r="DMK1" s="127"/>
      <c r="DML1" s="127"/>
      <c r="DMM1" s="127"/>
      <c r="DMN1" s="127"/>
      <c r="DMO1" s="127"/>
      <c r="DMP1" s="127"/>
      <c r="DMQ1" s="127"/>
      <c r="DMR1" s="127"/>
      <c r="DMS1" s="127"/>
      <c r="DMT1" s="127"/>
      <c r="DMU1" s="127"/>
      <c r="DMV1" s="127"/>
      <c r="DMW1" s="127"/>
      <c r="DMX1" s="127"/>
      <c r="DMY1" s="127"/>
      <c r="DMZ1" s="127"/>
      <c r="DNA1" s="127"/>
      <c r="DNB1" s="127"/>
      <c r="DNC1" s="127"/>
      <c r="DND1" s="127"/>
      <c r="DNE1" s="127"/>
      <c r="DNF1" s="127"/>
      <c r="DNG1" s="127"/>
      <c r="DNH1" s="127"/>
      <c r="DNI1" s="127"/>
      <c r="DNJ1" s="127"/>
      <c r="DNK1" s="127"/>
      <c r="DNL1" s="127"/>
      <c r="DNM1" s="127"/>
      <c r="DNN1" s="127"/>
      <c r="DNO1" s="127"/>
      <c r="DNP1" s="127"/>
      <c r="DNQ1" s="127"/>
      <c r="DNR1" s="127"/>
      <c r="DNS1" s="127"/>
      <c r="DNT1" s="127"/>
      <c r="DNU1" s="127"/>
      <c r="DNV1" s="127"/>
      <c r="DNW1" s="127"/>
      <c r="DNX1" s="127"/>
      <c r="DNY1" s="127"/>
      <c r="DNZ1" s="127"/>
      <c r="DOA1" s="127"/>
      <c r="DOB1" s="127"/>
      <c r="DOC1" s="127"/>
      <c r="DOD1" s="127"/>
      <c r="DOE1" s="127"/>
      <c r="DOF1" s="127"/>
      <c r="DOG1" s="127"/>
      <c r="DOH1" s="127"/>
      <c r="DOI1" s="127"/>
      <c r="DOJ1" s="127"/>
      <c r="DOK1" s="127"/>
      <c r="DOL1" s="127"/>
      <c r="DOM1" s="127"/>
      <c r="DON1" s="127"/>
      <c r="DOO1" s="127"/>
      <c r="DOP1" s="127"/>
      <c r="DOQ1" s="127"/>
      <c r="DOR1" s="127"/>
      <c r="DOS1" s="127"/>
      <c r="DOT1" s="127"/>
      <c r="DOU1" s="127"/>
      <c r="DOV1" s="127"/>
      <c r="DOW1" s="127"/>
      <c r="DOX1" s="127"/>
      <c r="DOY1" s="127"/>
      <c r="DOZ1" s="127"/>
      <c r="DPA1" s="127"/>
      <c r="DPB1" s="127"/>
      <c r="DPC1" s="127"/>
      <c r="DPD1" s="127"/>
      <c r="DPE1" s="127"/>
      <c r="DPF1" s="127"/>
      <c r="DPG1" s="127"/>
      <c r="DPH1" s="127"/>
      <c r="DPI1" s="127"/>
      <c r="DPJ1" s="127"/>
      <c r="DPK1" s="127"/>
      <c r="DPL1" s="127"/>
      <c r="DPM1" s="127"/>
      <c r="DPN1" s="127"/>
      <c r="DPO1" s="127"/>
      <c r="DPP1" s="127"/>
      <c r="DPQ1" s="127"/>
      <c r="DPR1" s="127"/>
      <c r="DPS1" s="127"/>
      <c r="DPT1" s="127"/>
      <c r="DPU1" s="127"/>
      <c r="DPV1" s="127"/>
      <c r="DPW1" s="127"/>
      <c r="DPX1" s="127"/>
      <c r="DPY1" s="127"/>
      <c r="DPZ1" s="127"/>
      <c r="DQA1" s="127"/>
      <c r="DQB1" s="127"/>
      <c r="DQC1" s="127"/>
      <c r="DQD1" s="127"/>
      <c r="DQE1" s="127"/>
      <c r="DQF1" s="127"/>
      <c r="DQG1" s="127"/>
      <c r="DQH1" s="127"/>
      <c r="DQI1" s="127"/>
      <c r="DQJ1" s="127"/>
      <c r="DQK1" s="127"/>
      <c r="DQL1" s="127"/>
      <c r="DQM1" s="127"/>
      <c r="DQN1" s="127"/>
      <c r="DQO1" s="127"/>
      <c r="DQP1" s="127"/>
      <c r="DQQ1" s="127"/>
      <c r="DQR1" s="127"/>
      <c r="DQS1" s="127"/>
      <c r="DQT1" s="127"/>
      <c r="DQU1" s="127"/>
      <c r="DQV1" s="127"/>
      <c r="DQW1" s="127"/>
      <c r="DQX1" s="127"/>
      <c r="DQY1" s="127"/>
      <c r="DQZ1" s="127"/>
      <c r="DRA1" s="127"/>
      <c r="DRB1" s="127"/>
      <c r="DRC1" s="127"/>
      <c r="DRD1" s="127"/>
      <c r="DRE1" s="127"/>
      <c r="DRF1" s="127"/>
      <c r="DRG1" s="127"/>
      <c r="DRH1" s="127"/>
      <c r="DRI1" s="127"/>
      <c r="DRJ1" s="127"/>
      <c r="DRK1" s="127"/>
      <c r="DRL1" s="127"/>
      <c r="DRM1" s="127"/>
      <c r="DRN1" s="127"/>
      <c r="DRO1" s="127"/>
      <c r="DRP1" s="127"/>
      <c r="DRQ1" s="127"/>
      <c r="DRR1" s="127"/>
      <c r="DRS1" s="127"/>
      <c r="DRT1" s="127"/>
      <c r="DRU1" s="127"/>
      <c r="DRV1" s="127"/>
      <c r="DRW1" s="127"/>
      <c r="DRX1" s="127"/>
      <c r="DRY1" s="127"/>
      <c r="DRZ1" s="127"/>
      <c r="DSA1" s="127"/>
      <c r="DSB1" s="127"/>
      <c r="DSC1" s="127"/>
      <c r="DSD1" s="127"/>
      <c r="DSE1" s="127"/>
      <c r="DSF1" s="127"/>
      <c r="DSG1" s="127"/>
      <c r="DSH1" s="127"/>
      <c r="DSI1" s="127"/>
      <c r="DSJ1" s="127"/>
      <c r="DSK1" s="127"/>
      <c r="DSL1" s="127"/>
      <c r="DSM1" s="127"/>
      <c r="DSN1" s="127"/>
      <c r="DSO1" s="127"/>
      <c r="DSP1" s="127"/>
      <c r="DSQ1" s="127"/>
      <c r="DSR1" s="127"/>
      <c r="DSS1" s="127"/>
      <c r="DST1" s="127"/>
      <c r="DSU1" s="127"/>
      <c r="DSV1" s="127"/>
      <c r="DSW1" s="127"/>
      <c r="DSX1" s="127"/>
      <c r="DSY1" s="127"/>
      <c r="DSZ1" s="127"/>
      <c r="DTA1" s="127"/>
      <c r="DTB1" s="127"/>
      <c r="DTC1" s="127"/>
      <c r="DTD1" s="127"/>
      <c r="DTE1" s="127"/>
      <c r="DTF1" s="127"/>
      <c r="DTG1" s="127"/>
      <c r="DTH1" s="127"/>
      <c r="DTI1" s="127"/>
      <c r="DTJ1" s="127"/>
      <c r="DTK1" s="127"/>
      <c r="DTL1" s="127"/>
      <c r="DTM1" s="127"/>
      <c r="DTN1" s="127"/>
      <c r="DTO1" s="127"/>
      <c r="DTP1" s="127"/>
      <c r="DTQ1" s="127"/>
      <c r="DTR1" s="127"/>
      <c r="DTS1" s="127"/>
      <c r="DTT1" s="127"/>
      <c r="DTU1" s="127"/>
      <c r="DTV1" s="127"/>
      <c r="DTW1" s="127"/>
      <c r="DTX1" s="127"/>
      <c r="DTY1" s="127"/>
      <c r="DTZ1" s="127"/>
      <c r="DUA1" s="127"/>
      <c r="DUB1" s="127"/>
      <c r="DUC1" s="127"/>
      <c r="DUD1" s="127"/>
      <c r="DUE1" s="127"/>
      <c r="DUF1" s="127"/>
      <c r="DUG1" s="127"/>
      <c r="DUH1" s="127"/>
      <c r="DUI1" s="127"/>
      <c r="DUJ1" s="127"/>
      <c r="DUK1" s="127"/>
      <c r="DUL1" s="127"/>
      <c r="DUM1" s="127"/>
      <c r="DUN1" s="127"/>
      <c r="DUO1" s="127"/>
      <c r="DUP1" s="127"/>
      <c r="DUQ1" s="127"/>
      <c r="DUR1" s="127"/>
      <c r="DUS1" s="127"/>
      <c r="DUT1" s="127"/>
      <c r="DUU1" s="127"/>
      <c r="DUV1" s="127"/>
      <c r="DUW1" s="127"/>
      <c r="DUX1" s="127"/>
      <c r="DUY1" s="127"/>
      <c r="DUZ1" s="127"/>
      <c r="DVA1" s="127"/>
      <c r="DVB1" s="127"/>
      <c r="DVC1" s="127"/>
      <c r="DVD1" s="127"/>
      <c r="DVE1" s="127"/>
      <c r="DVF1" s="127"/>
      <c r="DVG1" s="127"/>
      <c r="DVH1" s="127"/>
      <c r="DVI1" s="127"/>
      <c r="DVJ1" s="127"/>
      <c r="DVK1" s="127"/>
      <c r="DVL1" s="127"/>
      <c r="DVM1" s="127"/>
      <c r="DVN1" s="127"/>
      <c r="DVO1" s="127"/>
      <c r="DVP1" s="127"/>
      <c r="DVQ1" s="127"/>
      <c r="DVR1" s="127"/>
      <c r="DVS1" s="127"/>
      <c r="DVT1" s="127"/>
      <c r="DVU1" s="127"/>
      <c r="DVV1" s="127"/>
      <c r="DVW1" s="127"/>
      <c r="DVX1" s="127"/>
      <c r="DVY1" s="127"/>
      <c r="DVZ1" s="127"/>
      <c r="DWA1" s="127"/>
      <c r="DWB1" s="127"/>
      <c r="DWC1" s="127"/>
      <c r="DWD1" s="127"/>
      <c r="DWE1" s="127"/>
      <c r="DWF1" s="127"/>
      <c r="DWG1" s="127"/>
      <c r="DWH1" s="127"/>
      <c r="DWI1" s="127"/>
      <c r="DWJ1" s="127"/>
      <c r="DWK1" s="127"/>
      <c r="DWL1" s="127"/>
      <c r="DWM1" s="127"/>
      <c r="DWN1" s="127"/>
      <c r="DWO1" s="127"/>
      <c r="DWP1" s="127"/>
      <c r="DWQ1" s="127"/>
      <c r="DWR1" s="127"/>
      <c r="DWS1" s="127"/>
      <c r="DWT1" s="127"/>
      <c r="DWU1" s="127"/>
      <c r="DWV1" s="127"/>
      <c r="DWW1" s="127"/>
      <c r="DWX1" s="127"/>
      <c r="DWY1" s="127"/>
      <c r="DWZ1" s="127"/>
      <c r="DXA1" s="127"/>
      <c r="DXB1" s="127"/>
      <c r="DXC1" s="127"/>
      <c r="DXD1" s="127"/>
      <c r="DXE1" s="127"/>
      <c r="DXF1" s="127"/>
      <c r="DXG1" s="127"/>
      <c r="DXH1" s="127"/>
      <c r="DXI1" s="127"/>
      <c r="DXJ1" s="127"/>
      <c r="DXK1" s="127"/>
      <c r="DXL1" s="127"/>
      <c r="DXM1" s="127"/>
      <c r="DXN1" s="127"/>
      <c r="DXO1" s="127"/>
      <c r="DXP1" s="127"/>
      <c r="DXQ1" s="127"/>
      <c r="DXR1" s="127"/>
      <c r="DXS1" s="127"/>
      <c r="DXT1" s="127"/>
      <c r="DXU1" s="127"/>
      <c r="DXV1" s="127"/>
      <c r="DXW1" s="127"/>
      <c r="DXX1" s="127"/>
      <c r="DXY1" s="127"/>
      <c r="DXZ1" s="127"/>
      <c r="DYA1" s="127"/>
      <c r="DYB1" s="127"/>
      <c r="DYC1" s="127"/>
      <c r="DYD1" s="127"/>
      <c r="DYE1" s="127"/>
      <c r="DYF1" s="127"/>
      <c r="DYG1" s="127"/>
      <c r="DYH1" s="127"/>
      <c r="DYI1" s="127"/>
      <c r="DYJ1" s="127"/>
      <c r="DYK1" s="127"/>
      <c r="DYL1" s="127"/>
      <c r="DYM1" s="127"/>
      <c r="DYN1" s="127"/>
      <c r="DYO1" s="127"/>
      <c r="DYP1" s="127"/>
      <c r="DYQ1" s="127"/>
      <c r="DYR1" s="127"/>
      <c r="DYS1" s="127"/>
      <c r="DYT1" s="127"/>
      <c r="DYU1" s="127"/>
      <c r="DYV1" s="127"/>
      <c r="DYW1" s="127"/>
      <c r="DYX1" s="127"/>
      <c r="DYY1" s="127"/>
      <c r="DYZ1" s="127"/>
      <c r="DZA1" s="127"/>
      <c r="DZB1" s="127"/>
      <c r="DZC1" s="127"/>
      <c r="DZD1" s="127"/>
      <c r="DZE1" s="127"/>
      <c r="DZF1" s="127"/>
      <c r="DZG1" s="127"/>
      <c r="DZH1" s="127"/>
      <c r="DZI1" s="127"/>
      <c r="DZJ1" s="127"/>
      <c r="DZK1" s="127"/>
      <c r="DZL1" s="127"/>
      <c r="DZM1" s="127"/>
      <c r="DZN1" s="127"/>
      <c r="DZO1" s="127"/>
      <c r="DZP1" s="127"/>
      <c r="DZQ1" s="127"/>
      <c r="DZR1" s="127"/>
      <c r="DZS1" s="127"/>
      <c r="DZT1" s="127"/>
      <c r="DZU1" s="127"/>
      <c r="DZV1" s="127"/>
      <c r="DZW1" s="127"/>
      <c r="DZX1" s="127"/>
      <c r="DZY1" s="127"/>
      <c r="DZZ1" s="127"/>
      <c r="EAA1" s="127"/>
      <c r="EAB1" s="127"/>
      <c r="EAC1" s="127"/>
      <c r="EAD1" s="127"/>
      <c r="EAE1" s="127"/>
      <c r="EAF1" s="127"/>
      <c r="EAG1" s="127"/>
      <c r="EAH1" s="127"/>
      <c r="EAI1" s="127"/>
      <c r="EAJ1" s="127"/>
      <c r="EAK1" s="127"/>
      <c r="EAL1" s="127"/>
      <c r="EAM1" s="127"/>
      <c r="EAN1" s="127"/>
      <c r="EAO1" s="127"/>
      <c r="EAP1" s="127"/>
      <c r="EAQ1" s="127"/>
      <c r="EAR1" s="127"/>
      <c r="EAS1" s="127"/>
      <c r="EAT1" s="127"/>
      <c r="EAU1" s="127"/>
      <c r="EAV1" s="127"/>
      <c r="EAW1" s="127"/>
      <c r="EAX1" s="127"/>
      <c r="EAY1" s="127"/>
      <c r="EAZ1" s="127"/>
      <c r="EBA1" s="127"/>
      <c r="EBB1" s="127"/>
      <c r="EBC1" s="127"/>
      <c r="EBD1" s="127"/>
      <c r="EBE1" s="127"/>
      <c r="EBF1" s="127"/>
      <c r="EBG1" s="127"/>
      <c r="EBH1" s="127"/>
      <c r="EBI1" s="127"/>
      <c r="EBJ1" s="127"/>
      <c r="EBK1" s="127"/>
      <c r="EBL1" s="127"/>
      <c r="EBM1" s="127"/>
      <c r="EBN1" s="127"/>
      <c r="EBO1" s="127"/>
      <c r="EBP1" s="127"/>
      <c r="EBQ1" s="127"/>
      <c r="EBR1" s="127"/>
      <c r="EBS1" s="127"/>
      <c r="EBT1" s="127"/>
      <c r="EBU1" s="127"/>
      <c r="EBV1" s="127"/>
      <c r="EBW1" s="127"/>
      <c r="EBX1" s="127"/>
      <c r="EBY1" s="127"/>
      <c r="EBZ1" s="127"/>
      <c r="ECA1" s="127"/>
      <c r="ECB1" s="127"/>
      <c r="ECC1" s="127"/>
      <c r="ECD1" s="127"/>
      <c r="ECE1" s="127"/>
      <c r="ECF1" s="127"/>
      <c r="ECG1" s="127"/>
      <c r="ECH1" s="127"/>
      <c r="ECI1" s="127"/>
      <c r="ECJ1" s="127"/>
      <c r="ECK1" s="127"/>
      <c r="ECL1" s="127"/>
      <c r="ECM1" s="127"/>
      <c r="ECN1" s="127"/>
      <c r="ECO1" s="127"/>
      <c r="ECP1" s="127"/>
      <c r="ECQ1" s="127"/>
      <c r="ECR1" s="127"/>
      <c r="ECS1" s="127"/>
      <c r="ECT1" s="127"/>
      <c r="ECU1" s="127"/>
      <c r="ECV1" s="127"/>
      <c r="ECW1" s="127"/>
      <c r="ECX1" s="127"/>
      <c r="ECY1" s="127"/>
      <c r="ECZ1" s="127"/>
      <c r="EDA1" s="127"/>
      <c r="EDB1" s="127"/>
      <c r="EDC1" s="127"/>
      <c r="EDD1" s="127"/>
      <c r="EDE1" s="127"/>
      <c r="EDF1" s="127"/>
      <c r="EDG1" s="127"/>
      <c r="EDH1" s="127"/>
      <c r="EDI1" s="127"/>
      <c r="EDJ1" s="127"/>
      <c r="EDK1" s="127"/>
      <c r="EDL1" s="127"/>
      <c r="EDM1" s="127"/>
      <c r="EDN1" s="127"/>
      <c r="EDO1" s="127"/>
      <c r="EDP1" s="127"/>
      <c r="EDQ1" s="127"/>
      <c r="EDR1" s="127"/>
      <c r="EDS1" s="127"/>
      <c r="EDT1" s="127"/>
      <c r="EDU1" s="127"/>
      <c r="EDV1" s="127"/>
      <c r="EDW1" s="127"/>
      <c r="EDX1" s="127"/>
      <c r="EDY1" s="127"/>
      <c r="EDZ1" s="127"/>
      <c r="EEA1" s="127"/>
      <c r="EEB1" s="127"/>
      <c r="EEC1" s="127"/>
      <c r="EED1" s="127"/>
      <c r="EEE1" s="127"/>
      <c r="EEF1" s="127"/>
      <c r="EEG1" s="127"/>
      <c r="EEH1" s="127"/>
      <c r="EEI1" s="127"/>
      <c r="EEJ1" s="127"/>
      <c r="EEK1" s="127"/>
      <c r="EEL1" s="127"/>
      <c r="EEM1" s="127"/>
      <c r="EEN1" s="127"/>
      <c r="EEO1" s="127"/>
      <c r="EEP1" s="127"/>
      <c r="EEQ1" s="127"/>
      <c r="EER1" s="127"/>
      <c r="EES1" s="127"/>
      <c r="EET1" s="127"/>
      <c r="EEU1" s="127"/>
      <c r="EEV1" s="127"/>
      <c r="EEW1" s="127"/>
      <c r="EEX1" s="127"/>
      <c r="EEY1" s="127"/>
      <c r="EEZ1" s="127"/>
      <c r="EFA1" s="127"/>
      <c r="EFB1" s="127"/>
      <c r="EFC1" s="127"/>
      <c r="EFD1" s="127"/>
      <c r="EFE1" s="127"/>
      <c r="EFF1" s="127"/>
      <c r="EFG1" s="127"/>
      <c r="EFH1" s="127"/>
      <c r="EFI1" s="127"/>
      <c r="EFJ1" s="127"/>
      <c r="EFK1" s="127"/>
      <c r="EFL1" s="127"/>
      <c r="EFM1" s="127"/>
      <c r="EFN1" s="127"/>
      <c r="EFO1" s="127"/>
      <c r="EFP1" s="127"/>
      <c r="EFQ1" s="127"/>
      <c r="EFR1" s="127"/>
      <c r="EFS1" s="127"/>
      <c r="EFT1" s="127"/>
      <c r="EFU1" s="127"/>
      <c r="EFV1" s="127"/>
      <c r="EFW1" s="127"/>
      <c r="EFX1" s="127"/>
      <c r="EFY1" s="127"/>
      <c r="EFZ1" s="127"/>
      <c r="EGA1" s="127"/>
      <c r="EGB1" s="127"/>
      <c r="EGC1" s="127"/>
      <c r="EGD1" s="127"/>
      <c r="EGE1" s="127"/>
      <c r="EGF1" s="127"/>
      <c r="EGG1" s="127"/>
      <c r="EGH1" s="127"/>
      <c r="EGI1" s="127"/>
      <c r="EGJ1" s="127"/>
      <c r="EGK1" s="127"/>
      <c r="EGL1" s="127"/>
      <c r="EGM1" s="127"/>
      <c r="EGN1" s="127"/>
      <c r="EGO1" s="127"/>
      <c r="EGP1" s="127"/>
      <c r="EGQ1" s="127"/>
      <c r="EGR1" s="127"/>
      <c r="EGS1" s="127"/>
      <c r="EGT1" s="127"/>
      <c r="EGU1" s="127"/>
      <c r="EGV1" s="127"/>
      <c r="EGW1" s="127"/>
      <c r="EGX1" s="127"/>
      <c r="EGY1" s="127"/>
      <c r="EGZ1" s="127"/>
      <c r="EHA1" s="127"/>
      <c r="EHB1" s="127"/>
      <c r="EHC1" s="127"/>
      <c r="EHD1" s="127"/>
      <c r="EHE1" s="127"/>
      <c r="EHF1" s="127"/>
      <c r="EHG1" s="127"/>
      <c r="EHH1" s="127"/>
      <c r="EHI1" s="127"/>
      <c r="EHJ1" s="127"/>
      <c r="EHK1" s="127"/>
      <c r="EHL1" s="127"/>
      <c r="EHM1" s="127"/>
      <c r="EHN1" s="127"/>
      <c r="EHO1" s="127"/>
      <c r="EHP1" s="127"/>
      <c r="EHQ1" s="127"/>
      <c r="EHR1" s="127"/>
      <c r="EHS1" s="127"/>
      <c r="EHT1" s="127"/>
      <c r="EHU1" s="127"/>
      <c r="EHV1" s="127"/>
      <c r="EHW1" s="127"/>
      <c r="EHX1" s="127"/>
      <c r="EHY1" s="127"/>
      <c r="EHZ1" s="127"/>
      <c r="EIA1" s="127"/>
      <c r="EIB1" s="127"/>
      <c r="EIC1" s="127"/>
      <c r="EID1" s="127"/>
      <c r="EIE1" s="127"/>
      <c r="EIF1" s="127"/>
      <c r="EIG1" s="127"/>
      <c r="EIH1" s="127"/>
      <c r="EII1" s="127"/>
      <c r="EIJ1" s="127"/>
      <c r="EIK1" s="127"/>
      <c r="EIL1" s="127"/>
      <c r="EIM1" s="127"/>
      <c r="EIN1" s="127"/>
      <c r="EIO1" s="127"/>
      <c r="EIP1" s="127"/>
      <c r="EIQ1" s="127"/>
      <c r="EIR1" s="127"/>
      <c r="EIS1" s="127"/>
      <c r="EIT1" s="127"/>
      <c r="EIU1" s="127"/>
      <c r="EIV1" s="127"/>
      <c r="EIW1" s="127"/>
      <c r="EIX1" s="127"/>
      <c r="EIY1" s="127"/>
      <c r="EIZ1" s="127"/>
      <c r="EJA1" s="127"/>
      <c r="EJB1" s="127"/>
      <c r="EJC1" s="127"/>
      <c r="EJD1" s="127"/>
      <c r="EJE1" s="127"/>
      <c r="EJF1" s="127"/>
      <c r="EJG1" s="127"/>
      <c r="EJH1" s="127"/>
      <c r="EJI1" s="127"/>
      <c r="EJJ1" s="127"/>
      <c r="EJK1" s="127"/>
      <c r="EJL1" s="127"/>
      <c r="EJM1" s="127"/>
      <c r="EJN1" s="127"/>
      <c r="EJO1" s="127"/>
      <c r="EJP1" s="127"/>
      <c r="EJQ1" s="127"/>
      <c r="EJR1" s="127"/>
      <c r="EJS1" s="127"/>
      <c r="EJT1" s="127"/>
      <c r="EJU1" s="127"/>
      <c r="EJV1" s="127"/>
      <c r="EJW1" s="127"/>
      <c r="EJX1" s="127"/>
      <c r="EJY1" s="127"/>
      <c r="EJZ1" s="127"/>
      <c r="EKA1" s="127"/>
      <c r="EKB1" s="127"/>
      <c r="EKC1" s="127"/>
      <c r="EKD1" s="127"/>
      <c r="EKE1" s="127"/>
      <c r="EKF1" s="127"/>
      <c r="EKG1" s="127"/>
      <c r="EKH1" s="127"/>
      <c r="EKI1" s="127"/>
      <c r="EKJ1" s="127"/>
      <c r="EKK1" s="127"/>
      <c r="EKL1" s="127"/>
      <c r="EKM1" s="127"/>
      <c r="EKN1" s="127"/>
      <c r="EKO1" s="127"/>
      <c r="EKP1" s="127"/>
      <c r="EKQ1" s="127"/>
      <c r="EKR1" s="127"/>
      <c r="EKS1" s="127"/>
      <c r="EKT1" s="127"/>
      <c r="EKU1" s="127"/>
      <c r="EKV1" s="127"/>
      <c r="EKW1" s="127"/>
      <c r="EKX1" s="127"/>
      <c r="EKY1" s="127"/>
      <c r="EKZ1" s="127"/>
      <c r="ELA1" s="127"/>
      <c r="ELB1" s="127"/>
      <c r="ELC1" s="127"/>
      <c r="ELD1" s="127"/>
      <c r="ELE1" s="127"/>
      <c r="ELF1" s="127"/>
      <c r="ELG1" s="127"/>
      <c r="ELH1" s="127"/>
      <c r="ELI1" s="127"/>
      <c r="ELJ1" s="127"/>
      <c r="ELK1" s="127"/>
      <c r="ELL1" s="127"/>
      <c r="ELM1" s="127"/>
      <c r="ELN1" s="127"/>
      <c r="ELO1" s="127"/>
      <c r="ELP1" s="127"/>
      <c r="ELQ1" s="127"/>
      <c r="ELR1" s="127"/>
      <c r="ELS1" s="127"/>
      <c r="ELT1" s="127"/>
      <c r="ELU1" s="127"/>
      <c r="ELV1" s="127"/>
      <c r="ELW1" s="127"/>
      <c r="ELX1" s="127"/>
      <c r="ELY1" s="127"/>
      <c r="ELZ1" s="127"/>
      <c r="EMA1" s="127"/>
      <c r="EMB1" s="127"/>
      <c r="EMC1" s="127"/>
      <c r="EMD1" s="127"/>
      <c r="EME1" s="127"/>
      <c r="EMF1" s="127"/>
      <c r="EMG1" s="127"/>
      <c r="EMH1" s="127"/>
      <c r="EMI1" s="127"/>
      <c r="EMJ1" s="127"/>
      <c r="EMK1" s="127"/>
      <c r="EML1" s="127"/>
      <c r="EMM1" s="127"/>
      <c r="EMN1" s="127"/>
      <c r="EMO1" s="127"/>
      <c r="EMP1" s="127"/>
      <c r="EMQ1" s="127"/>
      <c r="EMR1" s="127"/>
      <c r="EMS1" s="127"/>
      <c r="EMT1" s="127"/>
      <c r="EMU1" s="127"/>
      <c r="EMV1" s="127"/>
      <c r="EMW1" s="127"/>
      <c r="EMX1" s="127"/>
      <c r="EMY1" s="127"/>
      <c r="EMZ1" s="127"/>
      <c r="ENA1" s="127"/>
      <c r="ENB1" s="127"/>
      <c r="ENC1" s="127"/>
      <c r="END1" s="127"/>
      <c r="ENE1" s="127"/>
      <c r="ENF1" s="127"/>
      <c r="ENG1" s="127"/>
      <c r="ENH1" s="127"/>
      <c r="ENI1" s="127"/>
      <c r="ENJ1" s="127"/>
      <c r="ENK1" s="127"/>
      <c r="ENL1" s="127"/>
      <c r="ENM1" s="127"/>
      <c r="ENN1" s="127"/>
      <c r="ENO1" s="127"/>
      <c r="ENP1" s="127"/>
      <c r="ENQ1" s="127"/>
      <c r="ENR1" s="127"/>
      <c r="ENS1" s="127"/>
      <c r="ENT1" s="127"/>
      <c r="ENU1" s="127"/>
      <c r="ENV1" s="127"/>
      <c r="ENW1" s="127"/>
      <c r="ENX1" s="127"/>
      <c r="ENY1" s="127"/>
      <c r="ENZ1" s="127"/>
      <c r="EOA1" s="127"/>
      <c r="EOB1" s="127"/>
      <c r="EOC1" s="127"/>
      <c r="EOD1" s="127"/>
      <c r="EOE1" s="127"/>
      <c r="EOF1" s="127"/>
      <c r="EOG1" s="127"/>
      <c r="EOH1" s="127"/>
      <c r="EOI1" s="127"/>
      <c r="EOJ1" s="127"/>
      <c r="EOK1" s="127"/>
      <c r="EOL1" s="127"/>
      <c r="EOM1" s="127"/>
      <c r="EON1" s="127"/>
      <c r="EOO1" s="127"/>
      <c r="EOP1" s="127"/>
      <c r="EOQ1" s="127"/>
      <c r="EOR1" s="127"/>
      <c r="EOS1" s="127"/>
      <c r="EOT1" s="127"/>
      <c r="EOU1" s="127"/>
      <c r="EOV1" s="127"/>
      <c r="EOW1" s="127"/>
      <c r="EOX1" s="127"/>
      <c r="EOY1" s="127"/>
      <c r="EOZ1" s="127"/>
      <c r="EPA1" s="127"/>
      <c r="EPB1" s="127"/>
      <c r="EPC1" s="127"/>
      <c r="EPD1" s="127"/>
      <c r="EPE1" s="127"/>
      <c r="EPF1" s="127"/>
      <c r="EPG1" s="127"/>
      <c r="EPH1" s="127"/>
      <c r="EPI1" s="127"/>
      <c r="EPJ1" s="127"/>
      <c r="EPK1" s="127"/>
      <c r="EPL1" s="127"/>
      <c r="EPM1" s="127"/>
      <c r="EPN1" s="127"/>
      <c r="EPO1" s="127"/>
      <c r="EPP1" s="127"/>
      <c r="EPQ1" s="127"/>
      <c r="EPR1" s="127"/>
      <c r="EPS1" s="127"/>
      <c r="EPT1" s="127"/>
      <c r="EPU1" s="127"/>
      <c r="EPV1" s="127"/>
      <c r="EPW1" s="127"/>
      <c r="EPX1" s="127"/>
      <c r="EPY1" s="127"/>
      <c r="EPZ1" s="127"/>
      <c r="EQA1" s="127"/>
      <c r="EQB1" s="127"/>
      <c r="EQC1" s="127"/>
      <c r="EQD1" s="127"/>
      <c r="EQE1" s="127"/>
      <c r="EQF1" s="127"/>
      <c r="EQG1" s="127"/>
      <c r="EQH1" s="127"/>
      <c r="EQI1" s="127"/>
      <c r="EQJ1" s="127"/>
      <c r="EQK1" s="127"/>
      <c r="EQL1" s="127"/>
      <c r="EQM1" s="127"/>
      <c r="EQN1" s="127"/>
      <c r="EQO1" s="127"/>
      <c r="EQP1" s="127"/>
      <c r="EQQ1" s="127"/>
      <c r="EQR1" s="127"/>
      <c r="EQS1" s="127"/>
      <c r="EQT1" s="127"/>
      <c r="EQU1" s="127"/>
      <c r="EQV1" s="127"/>
      <c r="EQW1" s="127"/>
      <c r="EQX1" s="127"/>
      <c r="EQY1" s="127"/>
      <c r="EQZ1" s="127"/>
      <c r="ERA1" s="127"/>
      <c r="ERB1" s="127"/>
      <c r="ERC1" s="127"/>
      <c r="ERD1" s="127"/>
      <c r="ERE1" s="127"/>
      <c r="ERF1" s="127"/>
      <c r="ERG1" s="127"/>
      <c r="ERH1" s="127"/>
      <c r="ERI1" s="127"/>
      <c r="ERJ1" s="127"/>
      <c r="ERK1" s="127"/>
      <c r="ERL1" s="127"/>
      <c r="ERM1" s="127"/>
      <c r="ERN1" s="127"/>
      <c r="ERO1" s="127"/>
      <c r="ERP1" s="127"/>
      <c r="ERQ1" s="127"/>
      <c r="ERR1" s="127"/>
      <c r="ERS1" s="127"/>
      <c r="ERT1" s="127"/>
      <c r="ERU1" s="127"/>
      <c r="ERV1" s="127"/>
      <c r="ERW1" s="127"/>
      <c r="ERX1" s="127"/>
      <c r="ERY1" s="127"/>
      <c r="ERZ1" s="127"/>
      <c r="ESA1" s="127"/>
      <c r="ESB1" s="127"/>
      <c r="ESC1" s="127"/>
      <c r="ESD1" s="127"/>
      <c r="ESE1" s="127"/>
      <c r="ESF1" s="127"/>
      <c r="ESG1" s="127"/>
      <c r="ESH1" s="127"/>
      <c r="ESI1" s="127"/>
      <c r="ESJ1" s="127"/>
      <c r="ESK1" s="127"/>
      <c r="ESL1" s="127"/>
      <c r="ESM1" s="127"/>
      <c r="ESN1" s="127"/>
      <c r="ESO1" s="127"/>
      <c r="ESP1" s="127"/>
      <c r="ESQ1" s="127"/>
      <c r="ESR1" s="127"/>
      <c r="ESS1" s="127"/>
      <c r="EST1" s="127"/>
      <c r="ESU1" s="127"/>
      <c r="ESV1" s="127"/>
      <c r="ESW1" s="127"/>
      <c r="ESX1" s="127"/>
      <c r="ESY1" s="127"/>
      <c r="ESZ1" s="127"/>
      <c r="ETA1" s="127"/>
      <c r="ETB1" s="127"/>
      <c r="ETC1" s="127"/>
      <c r="ETD1" s="127"/>
      <c r="ETE1" s="127"/>
      <c r="ETF1" s="127"/>
      <c r="ETG1" s="127"/>
      <c r="ETH1" s="127"/>
      <c r="ETI1" s="127"/>
      <c r="ETJ1" s="127"/>
      <c r="ETK1" s="127"/>
      <c r="ETL1" s="127"/>
      <c r="ETM1" s="127"/>
      <c r="ETN1" s="127"/>
      <c r="ETO1" s="127"/>
      <c r="ETP1" s="127"/>
      <c r="ETQ1" s="127"/>
      <c r="ETR1" s="127"/>
      <c r="ETS1" s="127"/>
      <c r="ETT1" s="127"/>
      <c r="ETU1" s="127"/>
      <c r="ETV1" s="127"/>
      <c r="ETW1" s="127"/>
      <c r="ETX1" s="127"/>
      <c r="ETY1" s="127"/>
      <c r="ETZ1" s="127"/>
      <c r="EUA1" s="127"/>
      <c r="EUB1" s="127"/>
      <c r="EUC1" s="127"/>
      <c r="EUD1" s="127"/>
      <c r="EUE1" s="127"/>
      <c r="EUF1" s="127"/>
      <c r="EUG1" s="127"/>
      <c r="EUH1" s="127"/>
      <c r="EUI1" s="127"/>
      <c r="EUJ1" s="127"/>
      <c r="EUK1" s="127"/>
      <c r="EUL1" s="127"/>
      <c r="EUM1" s="127"/>
      <c r="EUN1" s="127"/>
      <c r="EUO1" s="127"/>
      <c r="EUP1" s="127"/>
      <c r="EUQ1" s="127"/>
      <c r="EUR1" s="127"/>
      <c r="EUS1" s="127"/>
      <c r="EUT1" s="127"/>
      <c r="EUU1" s="127"/>
      <c r="EUV1" s="127"/>
      <c r="EUW1" s="127"/>
      <c r="EUX1" s="127"/>
      <c r="EUY1" s="127"/>
      <c r="EUZ1" s="127"/>
      <c r="EVA1" s="127"/>
      <c r="EVB1" s="127"/>
      <c r="EVC1" s="127"/>
      <c r="EVD1" s="127"/>
      <c r="EVE1" s="127"/>
      <c r="EVF1" s="127"/>
      <c r="EVG1" s="127"/>
      <c r="EVH1" s="127"/>
      <c r="EVI1" s="127"/>
      <c r="EVJ1" s="127"/>
      <c r="EVK1" s="127"/>
      <c r="EVL1" s="127"/>
      <c r="EVM1" s="127"/>
      <c r="EVN1" s="127"/>
      <c r="EVO1" s="127"/>
      <c r="EVP1" s="127"/>
      <c r="EVQ1" s="127"/>
      <c r="EVR1" s="127"/>
      <c r="EVS1" s="127"/>
      <c r="EVT1" s="127"/>
      <c r="EVU1" s="127"/>
      <c r="EVV1" s="127"/>
      <c r="EVW1" s="127"/>
      <c r="EVX1" s="127"/>
      <c r="EVY1" s="127"/>
      <c r="EVZ1" s="127"/>
      <c r="EWA1" s="127"/>
      <c r="EWB1" s="127"/>
      <c r="EWC1" s="127"/>
      <c r="EWD1" s="127"/>
      <c r="EWE1" s="127"/>
      <c r="EWF1" s="127"/>
      <c r="EWG1" s="127"/>
      <c r="EWH1" s="127"/>
      <c r="EWI1" s="127"/>
      <c r="EWJ1" s="127"/>
      <c r="EWK1" s="127"/>
      <c r="EWL1" s="127"/>
      <c r="EWM1" s="127"/>
      <c r="EWN1" s="127"/>
      <c r="EWO1" s="127"/>
      <c r="EWP1" s="127"/>
      <c r="EWQ1" s="127"/>
      <c r="EWR1" s="127"/>
      <c r="EWS1" s="127"/>
      <c r="EWT1" s="127"/>
      <c r="EWU1" s="127"/>
      <c r="EWV1" s="127"/>
      <c r="EWW1" s="127"/>
      <c r="EWX1" s="127"/>
      <c r="EWY1" s="127"/>
      <c r="EWZ1" s="127"/>
      <c r="EXA1" s="127"/>
      <c r="EXB1" s="127"/>
      <c r="EXC1" s="127"/>
      <c r="EXD1" s="127"/>
      <c r="EXE1" s="127"/>
      <c r="EXF1" s="127"/>
      <c r="EXG1" s="127"/>
      <c r="EXH1" s="127"/>
      <c r="EXI1" s="127"/>
      <c r="EXJ1" s="127"/>
      <c r="EXK1" s="127"/>
      <c r="EXL1" s="127"/>
      <c r="EXM1" s="127"/>
      <c r="EXN1" s="127"/>
      <c r="EXO1" s="127"/>
      <c r="EXP1" s="127"/>
      <c r="EXQ1" s="127"/>
      <c r="EXR1" s="127"/>
      <c r="EXS1" s="127"/>
      <c r="EXT1" s="127"/>
      <c r="EXU1" s="127"/>
      <c r="EXV1" s="127"/>
      <c r="EXW1" s="127"/>
      <c r="EXX1" s="127"/>
      <c r="EXY1" s="127"/>
      <c r="EXZ1" s="127"/>
      <c r="EYA1" s="127"/>
      <c r="EYB1" s="127"/>
      <c r="EYC1" s="127"/>
      <c r="EYD1" s="127"/>
      <c r="EYE1" s="127"/>
      <c r="EYF1" s="127"/>
      <c r="EYG1" s="127"/>
      <c r="EYH1" s="127"/>
      <c r="EYI1" s="127"/>
      <c r="EYJ1" s="127"/>
      <c r="EYK1" s="127"/>
      <c r="EYL1" s="127"/>
      <c r="EYM1" s="127"/>
      <c r="EYN1" s="127"/>
      <c r="EYO1" s="127"/>
      <c r="EYP1" s="127"/>
      <c r="EYQ1" s="127"/>
      <c r="EYR1" s="127"/>
      <c r="EYS1" s="127"/>
      <c r="EYT1" s="127"/>
      <c r="EYU1" s="127"/>
      <c r="EYV1" s="127"/>
      <c r="EYW1" s="127"/>
      <c r="EYX1" s="127"/>
      <c r="EYY1" s="127"/>
      <c r="EYZ1" s="127"/>
      <c r="EZA1" s="127"/>
      <c r="EZB1" s="127"/>
      <c r="EZC1" s="127"/>
      <c r="EZD1" s="127"/>
      <c r="EZE1" s="127"/>
      <c r="EZF1" s="127"/>
      <c r="EZG1" s="127"/>
      <c r="EZH1" s="127"/>
      <c r="EZI1" s="127"/>
      <c r="EZJ1" s="127"/>
      <c r="EZK1" s="127"/>
      <c r="EZL1" s="127"/>
      <c r="EZM1" s="127"/>
      <c r="EZN1" s="127"/>
      <c r="EZO1" s="127"/>
      <c r="EZP1" s="127"/>
      <c r="EZQ1" s="127"/>
      <c r="EZR1" s="127"/>
      <c r="EZS1" s="127"/>
      <c r="EZT1" s="127"/>
      <c r="EZU1" s="127"/>
      <c r="EZV1" s="127"/>
      <c r="EZW1" s="127"/>
      <c r="EZX1" s="127"/>
      <c r="EZY1" s="127"/>
      <c r="EZZ1" s="127"/>
      <c r="FAA1" s="127"/>
      <c r="FAB1" s="127"/>
      <c r="FAC1" s="127"/>
      <c r="FAD1" s="127"/>
      <c r="FAE1" s="127"/>
      <c r="FAF1" s="127"/>
      <c r="FAG1" s="127"/>
      <c r="FAH1" s="127"/>
      <c r="FAI1" s="127"/>
      <c r="FAJ1" s="127"/>
      <c r="FAK1" s="127"/>
      <c r="FAL1" s="127"/>
      <c r="FAM1" s="127"/>
      <c r="FAN1" s="127"/>
      <c r="FAO1" s="127"/>
      <c r="FAP1" s="127"/>
      <c r="FAQ1" s="127"/>
      <c r="FAR1" s="127"/>
      <c r="FAS1" s="127"/>
      <c r="FAT1" s="127"/>
      <c r="FAU1" s="127"/>
      <c r="FAV1" s="127"/>
      <c r="FAW1" s="127"/>
      <c r="FAX1" s="127"/>
      <c r="FAY1" s="127"/>
      <c r="FAZ1" s="127"/>
      <c r="FBA1" s="127"/>
      <c r="FBB1" s="127"/>
      <c r="FBC1" s="127"/>
      <c r="FBD1" s="127"/>
      <c r="FBE1" s="127"/>
      <c r="FBF1" s="127"/>
      <c r="FBG1" s="127"/>
      <c r="FBH1" s="127"/>
      <c r="FBI1" s="127"/>
      <c r="FBJ1" s="127"/>
      <c r="FBK1" s="127"/>
      <c r="FBL1" s="127"/>
      <c r="FBM1" s="127"/>
      <c r="FBN1" s="127"/>
      <c r="FBO1" s="127"/>
      <c r="FBP1" s="127"/>
      <c r="FBQ1" s="127"/>
      <c r="FBR1" s="127"/>
      <c r="FBS1" s="127"/>
      <c r="FBT1" s="127"/>
      <c r="FBU1" s="127"/>
      <c r="FBV1" s="127"/>
      <c r="FBW1" s="127"/>
      <c r="FBX1" s="127"/>
      <c r="FBY1" s="127"/>
      <c r="FBZ1" s="127"/>
      <c r="FCA1" s="127"/>
      <c r="FCB1" s="127"/>
      <c r="FCC1" s="127"/>
      <c r="FCD1" s="127"/>
      <c r="FCE1" s="127"/>
      <c r="FCF1" s="127"/>
      <c r="FCG1" s="127"/>
      <c r="FCH1" s="127"/>
      <c r="FCI1" s="127"/>
      <c r="FCJ1" s="127"/>
      <c r="FCK1" s="127"/>
      <c r="FCL1" s="127"/>
      <c r="FCM1" s="127"/>
      <c r="FCN1" s="127"/>
      <c r="FCO1" s="127"/>
      <c r="FCP1" s="127"/>
      <c r="FCQ1" s="127"/>
      <c r="FCR1" s="127"/>
      <c r="FCS1" s="127"/>
      <c r="FCT1" s="127"/>
      <c r="FCU1" s="127"/>
      <c r="FCV1" s="127"/>
      <c r="FCW1" s="127"/>
      <c r="FCX1" s="127"/>
      <c r="FCY1" s="127"/>
      <c r="FCZ1" s="127"/>
      <c r="FDA1" s="127"/>
      <c r="FDB1" s="127"/>
      <c r="FDC1" s="127"/>
      <c r="FDD1" s="127"/>
      <c r="FDE1" s="127"/>
      <c r="FDF1" s="127"/>
      <c r="FDG1" s="127"/>
      <c r="FDH1" s="127"/>
      <c r="FDI1" s="127"/>
      <c r="FDJ1" s="127"/>
      <c r="FDK1" s="127"/>
      <c r="FDL1" s="127"/>
      <c r="FDM1" s="127"/>
      <c r="FDN1" s="127"/>
      <c r="FDO1" s="127"/>
      <c r="FDP1" s="127"/>
      <c r="FDQ1" s="127"/>
      <c r="FDR1" s="127"/>
      <c r="FDS1" s="127"/>
      <c r="FDT1" s="127"/>
      <c r="FDU1" s="127"/>
      <c r="FDV1" s="127"/>
      <c r="FDW1" s="127"/>
      <c r="FDX1" s="127"/>
      <c r="FDY1" s="127"/>
      <c r="FDZ1" s="127"/>
      <c r="FEA1" s="127"/>
      <c r="FEB1" s="127"/>
      <c r="FEC1" s="127"/>
      <c r="FED1" s="127"/>
      <c r="FEE1" s="127"/>
      <c r="FEF1" s="127"/>
      <c r="FEG1" s="127"/>
      <c r="FEH1" s="127"/>
      <c r="FEI1" s="127"/>
      <c r="FEJ1" s="127"/>
      <c r="FEK1" s="127"/>
      <c r="FEL1" s="127"/>
      <c r="FEM1" s="127"/>
      <c r="FEN1" s="127"/>
      <c r="FEO1" s="127"/>
      <c r="FEP1" s="127"/>
      <c r="FEQ1" s="127"/>
      <c r="FER1" s="127"/>
      <c r="FES1" s="127"/>
      <c r="FET1" s="127"/>
      <c r="FEU1" s="127"/>
      <c r="FEV1" s="127"/>
      <c r="FEW1" s="127"/>
      <c r="FEX1" s="127"/>
      <c r="FEY1" s="127"/>
      <c r="FEZ1" s="127"/>
      <c r="FFA1" s="127"/>
      <c r="FFB1" s="127"/>
      <c r="FFC1" s="127"/>
      <c r="FFD1" s="127"/>
      <c r="FFE1" s="127"/>
      <c r="FFF1" s="127"/>
      <c r="FFG1" s="127"/>
      <c r="FFH1" s="127"/>
      <c r="FFI1" s="127"/>
      <c r="FFJ1" s="127"/>
      <c r="FFK1" s="127"/>
      <c r="FFL1" s="127"/>
      <c r="FFM1" s="127"/>
      <c r="FFN1" s="127"/>
      <c r="FFO1" s="127"/>
      <c r="FFP1" s="127"/>
      <c r="FFQ1" s="127"/>
      <c r="FFR1" s="127"/>
      <c r="FFS1" s="127"/>
      <c r="FFT1" s="127"/>
      <c r="FFU1" s="127"/>
      <c r="FFV1" s="127"/>
      <c r="FFW1" s="127"/>
      <c r="FFX1" s="127"/>
      <c r="FFY1" s="127"/>
      <c r="FFZ1" s="127"/>
      <c r="FGA1" s="127"/>
      <c r="FGB1" s="127"/>
      <c r="FGC1" s="127"/>
      <c r="FGD1" s="127"/>
      <c r="FGE1" s="127"/>
      <c r="FGF1" s="127"/>
      <c r="FGG1" s="127"/>
      <c r="FGH1" s="127"/>
      <c r="FGI1" s="127"/>
      <c r="FGJ1" s="127"/>
      <c r="FGK1" s="127"/>
      <c r="FGL1" s="127"/>
      <c r="FGM1" s="127"/>
      <c r="FGN1" s="127"/>
      <c r="FGO1" s="127"/>
      <c r="FGP1" s="127"/>
      <c r="FGQ1" s="127"/>
      <c r="FGR1" s="127"/>
      <c r="FGS1" s="127"/>
      <c r="FGT1" s="127"/>
      <c r="FGU1" s="127"/>
      <c r="FGV1" s="127"/>
      <c r="FGW1" s="127"/>
      <c r="FGX1" s="127"/>
      <c r="FGY1" s="127"/>
      <c r="FGZ1" s="127"/>
      <c r="FHA1" s="127"/>
      <c r="FHB1" s="127"/>
      <c r="FHC1" s="127"/>
      <c r="FHD1" s="127"/>
      <c r="FHE1" s="127"/>
      <c r="FHF1" s="127"/>
      <c r="FHG1" s="127"/>
      <c r="FHH1" s="127"/>
      <c r="FHI1" s="127"/>
      <c r="FHJ1" s="127"/>
      <c r="FHK1" s="127"/>
      <c r="FHL1" s="127"/>
      <c r="FHM1" s="127"/>
      <c r="FHN1" s="127"/>
      <c r="FHO1" s="127"/>
      <c r="FHP1" s="127"/>
      <c r="FHQ1" s="127"/>
      <c r="FHR1" s="127"/>
      <c r="FHS1" s="127"/>
      <c r="FHT1" s="127"/>
      <c r="FHU1" s="127"/>
      <c r="FHV1" s="127"/>
      <c r="FHW1" s="127"/>
      <c r="FHX1" s="127"/>
      <c r="FHY1" s="127"/>
      <c r="FHZ1" s="127"/>
      <c r="FIA1" s="127"/>
      <c r="FIB1" s="127"/>
      <c r="FIC1" s="127"/>
      <c r="FID1" s="127"/>
      <c r="FIE1" s="127"/>
      <c r="FIF1" s="127"/>
      <c r="FIG1" s="127"/>
      <c r="FIH1" s="127"/>
      <c r="FII1" s="127"/>
      <c r="FIJ1" s="127"/>
      <c r="FIK1" s="127"/>
      <c r="FIL1" s="127"/>
      <c r="FIM1" s="127"/>
      <c r="FIN1" s="127"/>
      <c r="FIO1" s="127"/>
      <c r="FIP1" s="127"/>
      <c r="FIQ1" s="127"/>
      <c r="FIR1" s="127"/>
      <c r="FIS1" s="127"/>
      <c r="FIT1" s="127"/>
      <c r="FIU1" s="127"/>
      <c r="FIV1" s="127"/>
      <c r="FIW1" s="127"/>
      <c r="FIX1" s="127"/>
      <c r="FIY1" s="127"/>
      <c r="FIZ1" s="127"/>
      <c r="FJA1" s="127"/>
      <c r="FJB1" s="127"/>
      <c r="FJC1" s="127"/>
      <c r="FJD1" s="127"/>
      <c r="FJE1" s="127"/>
      <c r="FJF1" s="127"/>
      <c r="FJG1" s="127"/>
      <c r="FJH1" s="127"/>
      <c r="FJI1" s="127"/>
      <c r="FJJ1" s="127"/>
      <c r="FJK1" s="127"/>
      <c r="FJL1" s="127"/>
      <c r="FJM1" s="127"/>
      <c r="FJN1" s="127"/>
      <c r="FJO1" s="127"/>
      <c r="FJP1" s="127"/>
      <c r="FJQ1" s="127"/>
      <c r="FJR1" s="127"/>
      <c r="FJS1" s="127"/>
      <c r="FJT1" s="127"/>
      <c r="FJU1" s="127"/>
      <c r="FJV1" s="127"/>
      <c r="FJW1" s="127"/>
      <c r="FJX1" s="127"/>
      <c r="FJY1" s="127"/>
      <c r="FJZ1" s="127"/>
      <c r="FKA1" s="127"/>
      <c r="FKB1" s="127"/>
      <c r="FKC1" s="127"/>
      <c r="FKD1" s="127"/>
      <c r="FKE1" s="127"/>
      <c r="FKF1" s="127"/>
      <c r="FKG1" s="127"/>
      <c r="FKH1" s="127"/>
      <c r="FKI1" s="127"/>
      <c r="FKJ1" s="127"/>
      <c r="FKK1" s="127"/>
      <c r="FKL1" s="127"/>
      <c r="FKM1" s="127"/>
      <c r="FKN1" s="127"/>
      <c r="FKO1" s="127"/>
      <c r="FKP1" s="127"/>
      <c r="FKQ1" s="127"/>
      <c r="FKR1" s="127"/>
      <c r="FKS1" s="127"/>
      <c r="FKT1" s="127"/>
      <c r="FKU1" s="127"/>
      <c r="FKV1" s="127"/>
      <c r="FKW1" s="127"/>
      <c r="FKX1" s="127"/>
      <c r="FKY1" s="127"/>
      <c r="FKZ1" s="127"/>
      <c r="FLA1" s="127"/>
      <c r="FLB1" s="127"/>
      <c r="FLC1" s="127"/>
      <c r="FLD1" s="127"/>
      <c r="FLE1" s="127"/>
      <c r="FLF1" s="127"/>
      <c r="FLG1" s="127"/>
      <c r="FLH1" s="127"/>
      <c r="FLI1" s="127"/>
      <c r="FLJ1" s="127"/>
      <c r="FLK1" s="127"/>
      <c r="FLL1" s="127"/>
      <c r="FLM1" s="127"/>
      <c r="FLN1" s="127"/>
      <c r="FLO1" s="127"/>
      <c r="FLP1" s="127"/>
      <c r="FLQ1" s="127"/>
      <c r="FLR1" s="127"/>
      <c r="FLS1" s="127"/>
      <c r="FLT1" s="127"/>
      <c r="FLU1" s="127"/>
      <c r="FLV1" s="127"/>
      <c r="FLW1" s="127"/>
      <c r="FLX1" s="127"/>
      <c r="FLY1" s="127"/>
      <c r="FLZ1" s="127"/>
      <c r="FMA1" s="127"/>
      <c r="FMB1" s="127"/>
      <c r="FMC1" s="127"/>
      <c r="FMD1" s="127"/>
      <c r="FME1" s="127"/>
      <c r="FMF1" s="127"/>
      <c r="FMG1" s="127"/>
      <c r="FMH1" s="127"/>
      <c r="FMI1" s="127"/>
      <c r="FMJ1" s="127"/>
      <c r="FMK1" s="127"/>
      <c r="FML1" s="127"/>
      <c r="FMM1" s="127"/>
      <c r="FMN1" s="127"/>
      <c r="FMO1" s="127"/>
      <c r="FMP1" s="127"/>
      <c r="FMQ1" s="127"/>
      <c r="FMR1" s="127"/>
      <c r="FMS1" s="127"/>
      <c r="FMT1" s="127"/>
      <c r="FMU1" s="127"/>
      <c r="FMV1" s="127"/>
      <c r="FMW1" s="127"/>
      <c r="FMX1" s="127"/>
      <c r="FMY1" s="127"/>
      <c r="FMZ1" s="127"/>
      <c r="FNA1" s="127"/>
      <c r="FNB1" s="127"/>
      <c r="FNC1" s="127"/>
      <c r="FND1" s="127"/>
      <c r="FNE1" s="127"/>
      <c r="FNF1" s="127"/>
      <c r="FNG1" s="127"/>
      <c r="FNH1" s="127"/>
      <c r="FNI1" s="127"/>
      <c r="FNJ1" s="127"/>
      <c r="FNK1" s="127"/>
      <c r="FNL1" s="127"/>
      <c r="FNM1" s="127"/>
      <c r="FNN1" s="127"/>
      <c r="FNO1" s="127"/>
      <c r="FNP1" s="127"/>
      <c r="FNQ1" s="127"/>
      <c r="FNR1" s="127"/>
      <c r="FNS1" s="127"/>
      <c r="FNT1" s="127"/>
      <c r="FNU1" s="127"/>
      <c r="FNV1" s="127"/>
      <c r="FNW1" s="127"/>
      <c r="FNX1" s="127"/>
      <c r="FNY1" s="127"/>
      <c r="FNZ1" s="127"/>
      <c r="FOA1" s="127"/>
      <c r="FOB1" s="127"/>
      <c r="FOC1" s="127"/>
      <c r="FOD1" s="127"/>
      <c r="FOE1" s="127"/>
      <c r="FOF1" s="127"/>
      <c r="FOG1" s="127"/>
      <c r="FOH1" s="127"/>
      <c r="FOI1" s="127"/>
      <c r="FOJ1" s="127"/>
      <c r="FOK1" s="127"/>
      <c r="FOL1" s="127"/>
      <c r="FOM1" s="127"/>
      <c r="FON1" s="127"/>
      <c r="FOO1" s="127"/>
      <c r="FOP1" s="127"/>
      <c r="FOQ1" s="127"/>
      <c r="FOR1" s="127"/>
      <c r="FOS1" s="127"/>
      <c r="FOT1" s="127"/>
      <c r="FOU1" s="127"/>
      <c r="FOV1" s="127"/>
      <c r="FOW1" s="127"/>
      <c r="FOX1" s="127"/>
      <c r="FOY1" s="127"/>
      <c r="FOZ1" s="127"/>
      <c r="FPA1" s="127"/>
      <c r="FPB1" s="127"/>
      <c r="FPC1" s="127"/>
      <c r="FPD1" s="127"/>
      <c r="FPE1" s="127"/>
      <c r="FPF1" s="127"/>
      <c r="FPG1" s="127"/>
      <c r="FPH1" s="127"/>
      <c r="FPI1" s="127"/>
      <c r="FPJ1" s="127"/>
      <c r="FPK1" s="127"/>
      <c r="FPL1" s="127"/>
      <c r="FPM1" s="127"/>
      <c r="FPN1" s="127"/>
      <c r="FPO1" s="127"/>
      <c r="FPP1" s="127"/>
      <c r="FPQ1" s="127"/>
      <c r="FPR1" s="127"/>
      <c r="FPS1" s="127"/>
      <c r="FPT1" s="127"/>
      <c r="FPU1" s="127"/>
      <c r="FPV1" s="127"/>
      <c r="FPW1" s="127"/>
      <c r="FPX1" s="127"/>
      <c r="FPY1" s="127"/>
      <c r="FPZ1" s="127"/>
      <c r="FQA1" s="127"/>
      <c r="FQB1" s="127"/>
      <c r="FQC1" s="127"/>
      <c r="FQD1" s="127"/>
      <c r="FQE1" s="127"/>
      <c r="FQF1" s="127"/>
      <c r="FQG1" s="127"/>
      <c r="FQH1" s="127"/>
      <c r="FQI1" s="127"/>
      <c r="FQJ1" s="127"/>
      <c r="FQK1" s="127"/>
      <c r="FQL1" s="127"/>
      <c r="FQM1" s="127"/>
      <c r="FQN1" s="127"/>
      <c r="FQO1" s="127"/>
      <c r="FQP1" s="127"/>
      <c r="FQQ1" s="127"/>
      <c r="FQR1" s="127"/>
      <c r="FQS1" s="127"/>
      <c r="FQT1" s="127"/>
      <c r="FQU1" s="127"/>
      <c r="FQV1" s="127"/>
      <c r="FQW1" s="127"/>
      <c r="FQX1" s="127"/>
      <c r="FQY1" s="127"/>
      <c r="FQZ1" s="127"/>
      <c r="FRA1" s="127"/>
      <c r="FRB1" s="127"/>
      <c r="FRC1" s="127"/>
      <c r="FRD1" s="127"/>
      <c r="FRE1" s="127"/>
      <c r="FRF1" s="127"/>
      <c r="FRG1" s="127"/>
      <c r="FRH1" s="127"/>
      <c r="FRI1" s="127"/>
      <c r="FRJ1" s="127"/>
      <c r="FRK1" s="127"/>
      <c r="FRL1" s="127"/>
      <c r="FRM1" s="127"/>
      <c r="FRN1" s="127"/>
      <c r="FRO1" s="127"/>
      <c r="FRP1" s="127"/>
      <c r="FRQ1" s="127"/>
      <c r="FRR1" s="127"/>
      <c r="FRS1" s="127"/>
      <c r="FRT1" s="127"/>
      <c r="FRU1" s="127"/>
      <c r="FRV1" s="127"/>
      <c r="FRW1" s="127"/>
      <c r="FRX1" s="127"/>
      <c r="FRY1" s="127"/>
      <c r="FRZ1" s="127"/>
      <c r="FSA1" s="127"/>
      <c r="FSB1" s="127"/>
      <c r="FSC1" s="127"/>
      <c r="FSD1" s="127"/>
      <c r="FSE1" s="127"/>
      <c r="FSF1" s="127"/>
      <c r="FSG1" s="127"/>
      <c r="FSH1" s="127"/>
      <c r="FSI1" s="127"/>
      <c r="FSJ1" s="127"/>
      <c r="FSK1" s="127"/>
      <c r="FSL1" s="127"/>
      <c r="FSM1" s="127"/>
      <c r="FSN1" s="127"/>
      <c r="FSO1" s="127"/>
      <c r="FSP1" s="127"/>
      <c r="FSQ1" s="127"/>
      <c r="FSR1" s="127"/>
      <c r="FSS1" s="127"/>
      <c r="FST1" s="127"/>
      <c r="FSU1" s="127"/>
      <c r="FSV1" s="127"/>
      <c r="FSW1" s="127"/>
      <c r="FSX1" s="127"/>
      <c r="FSY1" s="127"/>
      <c r="FSZ1" s="127"/>
      <c r="FTA1" s="127"/>
      <c r="FTB1" s="127"/>
      <c r="FTC1" s="127"/>
      <c r="FTD1" s="127"/>
      <c r="FTE1" s="127"/>
      <c r="FTF1" s="127"/>
      <c r="FTG1" s="127"/>
      <c r="FTH1" s="127"/>
      <c r="FTI1" s="127"/>
      <c r="FTJ1" s="127"/>
      <c r="FTK1" s="127"/>
      <c r="FTL1" s="127"/>
      <c r="FTM1" s="127"/>
      <c r="FTN1" s="127"/>
      <c r="FTO1" s="127"/>
      <c r="FTP1" s="127"/>
      <c r="FTQ1" s="127"/>
      <c r="FTR1" s="127"/>
      <c r="FTS1" s="127"/>
      <c r="FTT1" s="127"/>
      <c r="FTU1" s="127"/>
      <c r="FTV1" s="127"/>
      <c r="FTW1" s="127"/>
      <c r="FTX1" s="127"/>
      <c r="FTY1" s="127"/>
      <c r="FTZ1" s="127"/>
      <c r="FUA1" s="127"/>
      <c r="FUB1" s="127"/>
      <c r="FUC1" s="127"/>
      <c r="FUD1" s="127"/>
      <c r="FUE1" s="127"/>
      <c r="FUF1" s="127"/>
      <c r="FUG1" s="127"/>
      <c r="FUH1" s="127"/>
      <c r="FUI1" s="127"/>
      <c r="FUJ1" s="127"/>
      <c r="FUK1" s="127"/>
      <c r="FUL1" s="127"/>
      <c r="FUM1" s="127"/>
      <c r="FUN1" s="127"/>
      <c r="FUO1" s="127"/>
      <c r="FUP1" s="127"/>
      <c r="FUQ1" s="127"/>
      <c r="FUR1" s="127"/>
      <c r="FUS1" s="127"/>
      <c r="FUT1" s="127"/>
      <c r="FUU1" s="127"/>
      <c r="FUV1" s="127"/>
      <c r="FUW1" s="127"/>
      <c r="FUX1" s="127"/>
      <c r="FUY1" s="127"/>
      <c r="FUZ1" s="127"/>
      <c r="FVA1" s="127"/>
      <c r="FVB1" s="127"/>
      <c r="FVC1" s="127"/>
      <c r="FVD1" s="127"/>
      <c r="FVE1" s="127"/>
      <c r="FVF1" s="127"/>
      <c r="FVG1" s="127"/>
      <c r="FVH1" s="127"/>
      <c r="FVI1" s="127"/>
      <c r="FVJ1" s="127"/>
      <c r="FVK1" s="127"/>
      <c r="FVL1" s="127"/>
      <c r="FVM1" s="127"/>
      <c r="FVN1" s="127"/>
      <c r="FVO1" s="127"/>
      <c r="FVP1" s="127"/>
      <c r="FVQ1" s="127"/>
      <c r="FVR1" s="127"/>
      <c r="FVS1" s="127"/>
      <c r="FVT1" s="127"/>
      <c r="FVU1" s="127"/>
      <c r="FVV1" s="127"/>
      <c r="FVW1" s="127"/>
      <c r="FVX1" s="127"/>
      <c r="FVY1" s="127"/>
      <c r="FVZ1" s="127"/>
      <c r="FWA1" s="127"/>
      <c r="FWB1" s="127"/>
      <c r="FWC1" s="127"/>
      <c r="FWD1" s="127"/>
      <c r="FWE1" s="127"/>
      <c r="FWF1" s="127"/>
      <c r="FWG1" s="127"/>
      <c r="FWH1" s="127"/>
      <c r="FWI1" s="127"/>
      <c r="FWJ1" s="127"/>
      <c r="FWK1" s="127"/>
      <c r="FWL1" s="127"/>
      <c r="FWM1" s="127"/>
      <c r="FWN1" s="127"/>
      <c r="FWO1" s="127"/>
      <c r="FWP1" s="127"/>
      <c r="FWQ1" s="127"/>
      <c r="FWR1" s="127"/>
      <c r="FWS1" s="127"/>
      <c r="FWT1" s="127"/>
      <c r="FWU1" s="127"/>
      <c r="FWV1" s="127"/>
      <c r="FWW1" s="127"/>
      <c r="FWX1" s="127"/>
      <c r="FWY1" s="127"/>
      <c r="FWZ1" s="127"/>
      <c r="FXA1" s="127"/>
      <c r="FXB1" s="127"/>
      <c r="FXC1" s="127"/>
      <c r="FXD1" s="127"/>
      <c r="FXE1" s="127"/>
      <c r="FXF1" s="127"/>
      <c r="FXG1" s="127"/>
      <c r="FXH1" s="127"/>
      <c r="FXI1" s="127"/>
      <c r="FXJ1" s="127"/>
      <c r="FXK1" s="127"/>
      <c r="FXL1" s="127"/>
      <c r="FXM1" s="127"/>
      <c r="FXN1" s="127"/>
      <c r="FXO1" s="127"/>
      <c r="FXP1" s="127"/>
      <c r="FXQ1" s="127"/>
      <c r="FXR1" s="127"/>
      <c r="FXS1" s="127"/>
      <c r="FXT1" s="127"/>
      <c r="FXU1" s="127"/>
      <c r="FXV1" s="127"/>
      <c r="FXW1" s="127"/>
      <c r="FXX1" s="127"/>
      <c r="FXY1" s="127"/>
      <c r="FXZ1" s="127"/>
      <c r="FYA1" s="127"/>
      <c r="FYB1" s="127"/>
      <c r="FYC1" s="127"/>
      <c r="FYD1" s="127"/>
      <c r="FYE1" s="127"/>
      <c r="FYF1" s="127"/>
      <c r="FYG1" s="127"/>
      <c r="FYH1" s="127"/>
      <c r="FYI1" s="127"/>
      <c r="FYJ1" s="127"/>
      <c r="FYK1" s="127"/>
      <c r="FYL1" s="127"/>
      <c r="FYM1" s="127"/>
      <c r="FYN1" s="127"/>
      <c r="FYO1" s="127"/>
      <c r="FYP1" s="127"/>
      <c r="FYQ1" s="127"/>
      <c r="FYR1" s="127"/>
      <c r="FYS1" s="127"/>
      <c r="FYT1" s="127"/>
      <c r="FYU1" s="127"/>
      <c r="FYV1" s="127"/>
      <c r="FYW1" s="127"/>
      <c r="FYX1" s="127"/>
      <c r="FYY1" s="127"/>
      <c r="FYZ1" s="127"/>
      <c r="FZA1" s="127"/>
      <c r="FZB1" s="127"/>
      <c r="FZC1" s="127"/>
      <c r="FZD1" s="127"/>
      <c r="FZE1" s="127"/>
      <c r="FZF1" s="127"/>
      <c r="FZG1" s="127"/>
      <c r="FZH1" s="127"/>
      <c r="FZI1" s="127"/>
      <c r="FZJ1" s="127"/>
      <c r="FZK1" s="127"/>
      <c r="FZL1" s="127"/>
      <c r="FZM1" s="127"/>
      <c r="FZN1" s="127"/>
      <c r="FZO1" s="127"/>
      <c r="FZP1" s="127"/>
      <c r="FZQ1" s="127"/>
      <c r="FZR1" s="127"/>
      <c r="FZS1" s="127"/>
      <c r="FZT1" s="127"/>
      <c r="FZU1" s="127"/>
      <c r="FZV1" s="127"/>
      <c r="FZW1" s="127"/>
      <c r="FZX1" s="127"/>
      <c r="FZY1" s="127"/>
      <c r="FZZ1" s="127"/>
      <c r="GAA1" s="127"/>
      <c r="GAB1" s="127"/>
      <c r="GAC1" s="127"/>
      <c r="GAD1" s="127"/>
      <c r="GAE1" s="127"/>
      <c r="GAF1" s="127"/>
      <c r="GAG1" s="127"/>
      <c r="GAH1" s="127"/>
      <c r="GAI1" s="127"/>
      <c r="GAJ1" s="127"/>
      <c r="GAK1" s="127"/>
      <c r="GAL1" s="127"/>
      <c r="GAM1" s="127"/>
      <c r="GAN1" s="127"/>
      <c r="GAO1" s="127"/>
      <c r="GAP1" s="127"/>
      <c r="GAQ1" s="127"/>
      <c r="GAR1" s="127"/>
      <c r="GAS1" s="127"/>
      <c r="GAT1" s="127"/>
      <c r="GAU1" s="127"/>
      <c r="GAV1" s="127"/>
      <c r="GAW1" s="127"/>
      <c r="GAX1" s="127"/>
      <c r="GAY1" s="127"/>
      <c r="GAZ1" s="127"/>
      <c r="GBA1" s="127"/>
      <c r="GBB1" s="127"/>
      <c r="GBC1" s="127"/>
      <c r="GBD1" s="127"/>
      <c r="GBE1" s="127"/>
      <c r="GBF1" s="127"/>
      <c r="GBG1" s="127"/>
      <c r="GBH1" s="127"/>
      <c r="GBI1" s="127"/>
      <c r="GBJ1" s="127"/>
      <c r="GBK1" s="127"/>
      <c r="GBL1" s="127"/>
      <c r="GBM1" s="127"/>
      <c r="GBN1" s="127"/>
      <c r="GBO1" s="127"/>
      <c r="GBP1" s="127"/>
      <c r="GBQ1" s="127"/>
      <c r="GBR1" s="127"/>
      <c r="GBS1" s="127"/>
      <c r="GBT1" s="127"/>
      <c r="GBU1" s="127"/>
      <c r="GBV1" s="127"/>
      <c r="GBW1" s="127"/>
      <c r="GBX1" s="127"/>
      <c r="GBY1" s="127"/>
      <c r="GBZ1" s="127"/>
      <c r="GCA1" s="127"/>
      <c r="GCB1" s="127"/>
      <c r="GCC1" s="127"/>
      <c r="GCD1" s="127"/>
      <c r="GCE1" s="127"/>
      <c r="GCF1" s="127"/>
      <c r="GCG1" s="127"/>
      <c r="GCH1" s="127"/>
      <c r="GCI1" s="127"/>
      <c r="GCJ1" s="127"/>
      <c r="GCK1" s="127"/>
      <c r="GCL1" s="127"/>
      <c r="GCM1" s="127"/>
      <c r="GCN1" s="127"/>
      <c r="GCO1" s="127"/>
      <c r="GCP1" s="127"/>
      <c r="GCQ1" s="127"/>
      <c r="GCR1" s="127"/>
      <c r="GCS1" s="127"/>
      <c r="GCT1" s="127"/>
      <c r="GCU1" s="127"/>
      <c r="GCV1" s="127"/>
      <c r="GCW1" s="127"/>
      <c r="GCX1" s="127"/>
      <c r="GCY1" s="127"/>
      <c r="GCZ1" s="127"/>
      <c r="GDA1" s="127"/>
      <c r="GDB1" s="127"/>
      <c r="GDC1" s="127"/>
      <c r="GDD1" s="127"/>
      <c r="GDE1" s="127"/>
      <c r="GDF1" s="127"/>
      <c r="GDG1" s="127"/>
      <c r="GDH1" s="127"/>
      <c r="GDI1" s="127"/>
      <c r="GDJ1" s="127"/>
      <c r="GDK1" s="127"/>
      <c r="GDL1" s="127"/>
      <c r="GDM1" s="127"/>
      <c r="GDN1" s="127"/>
      <c r="GDO1" s="127"/>
      <c r="GDP1" s="127"/>
      <c r="GDQ1" s="127"/>
      <c r="GDR1" s="127"/>
      <c r="GDS1" s="127"/>
      <c r="GDT1" s="127"/>
      <c r="GDU1" s="127"/>
      <c r="GDV1" s="127"/>
      <c r="GDW1" s="127"/>
      <c r="GDX1" s="127"/>
      <c r="GDY1" s="127"/>
      <c r="GDZ1" s="127"/>
      <c r="GEA1" s="127"/>
      <c r="GEB1" s="127"/>
      <c r="GEC1" s="127"/>
      <c r="GED1" s="127"/>
      <c r="GEE1" s="127"/>
      <c r="GEF1" s="127"/>
      <c r="GEG1" s="127"/>
      <c r="GEH1" s="127"/>
      <c r="GEI1" s="127"/>
      <c r="GEJ1" s="127"/>
      <c r="GEK1" s="127"/>
      <c r="GEL1" s="127"/>
      <c r="GEM1" s="127"/>
      <c r="GEN1" s="127"/>
      <c r="GEO1" s="127"/>
      <c r="GEP1" s="127"/>
      <c r="GEQ1" s="127"/>
      <c r="GER1" s="127"/>
      <c r="GES1" s="127"/>
      <c r="GET1" s="127"/>
      <c r="GEU1" s="127"/>
      <c r="GEV1" s="127"/>
      <c r="GEW1" s="127"/>
      <c r="GEX1" s="127"/>
      <c r="GEY1" s="127"/>
      <c r="GEZ1" s="127"/>
      <c r="GFA1" s="127"/>
      <c r="GFB1" s="127"/>
      <c r="GFC1" s="127"/>
      <c r="GFD1" s="127"/>
      <c r="GFE1" s="127"/>
      <c r="GFF1" s="127"/>
      <c r="GFG1" s="127"/>
      <c r="GFH1" s="127"/>
      <c r="GFI1" s="127"/>
      <c r="GFJ1" s="127"/>
      <c r="GFK1" s="127"/>
      <c r="GFL1" s="127"/>
      <c r="GFM1" s="127"/>
      <c r="GFN1" s="127"/>
      <c r="GFO1" s="127"/>
      <c r="GFP1" s="127"/>
      <c r="GFQ1" s="127"/>
      <c r="GFR1" s="127"/>
      <c r="GFS1" s="127"/>
      <c r="GFT1" s="127"/>
      <c r="GFU1" s="127"/>
      <c r="GFV1" s="127"/>
      <c r="GFW1" s="127"/>
      <c r="GFX1" s="127"/>
      <c r="GFY1" s="127"/>
      <c r="GFZ1" s="127"/>
      <c r="GGA1" s="127"/>
      <c r="GGB1" s="127"/>
      <c r="GGC1" s="127"/>
      <c r="GGD1" s="127"/>
      <c r="GGE1" s="127"/>
      <c r="GGF1" s="127"/>
      <c r="GGG1" s="127"/>
      <c r="GGH1" s="127"/>
      <c r="GGI1" s="127"/>
      <c r="GGJ1" s="127"/>
      <c r="GGK1" s="127"/>
      <c r="GGL1" s="127"/>
      <c r="GGM1" s="127"/>
      <c r="GGN1" s="127"/>
      <c r="GGO1" s="127"/>
      <c r="GGP1" s="127"/>
      <c r="GGQ1" s="127"/>
      <c r="GGR1" s="127"/>
      <c r="GGS1" s="127"/>
      <c r="GGT1" s="127"/>
      <c r="GGU1" s="127"/>
      <c r="GGV1" s="127"/>
      <c r="GGW1" s="127"/>
      <c r="GGX1" s="127"/>
      <c r="GGY1" s="127"/>
      <c r="GGZ1" s="127"/>
      <c r="GHA1" s="127"/>
      <c r="GHB1" s="127"/>
      <c r="GHC1" s="127"/>
      <c r="GHD1" s="127"/>
      <c r="GHE1" s="127"/>
      <c r="GHF1" s="127"/>
      <c r="GHG1" s="127"/>
      <c r="GHH1" s="127"/>
      <c r="GHI1" s="127"/>
      <c r="GHJ1" s="127"/>
      <c r="GHK1" s="127"/>
      <c r="GHL1" s="127"/>
      <c r="GHM1" s="127"/>
      <c r="GHN1" s="127"/>
      <c r="GHO1" s="127"/>
      <c r="GHP1" s="127"/>
      <c r="GHQ1" s="127"/>
      <c r="GHR1" s="127"/>
      <c r="GHS1" s="127"/>
      <c r="GHT1" s="127"/>
      <c r="GHU1" s="127"/>
      <c r="GHV1" s="127"/>
      <c r="GHW1" s="127"/>
      <c r="GHX1" s="127"/>
      <c r="GHY1" s="127"/>
      <c r="GHZ1" s="127"/>
      <c r="GIA1" s="127"/>
      <c r="GIB1" s="127"/>
      <c r="GIC1" s="127"/>
      <c r="GID1" s="127"/>
      <c r="GIE1" s="127"/>
      <c r="GIF1" s="127"/>
      <c r="GIG1" s="127"/>
      <c r="GIH1" s="127"/>
      <c r="GII1" s="127"/>
      <c r="GIJ1" s="127"/>
      <c r="GIK1" s="127"/>
      <c r="GIL1" s="127"/>
      <c r="GIM1" s="127"/>
      <c r="GIN1" s="127"/>
      <c r="GIO1" s="127"/>
      <c r="GIP1" s="127"/>
      <c r="GIQ1" s="127"/>
      <c r="GIR1" s="127"/>
      <c r="GIS1" s="127"/>
      <c r="GIT1" s="127"/>
      <c r="GIU1" s="127"/>
      <c r="GIV1" s="127"/>
      <c r="GIW1" s="127"/>
      <c r="GIX1" s="127"/>
      <c r="GIY1" s="127"/>
      <c r="GIZ1" s="127"/>
      <c r="GJA1" s="127"/>
      <c r="GJB1" s="127"/>
      <c r="GJC1" s="127"/>
      <c r="GJD1" s="127"/>
      <c r="GJE1" s="127"/>
      <c r="GJF1" s="127"/>
      <c r="GJG1" s="127"/>
      <c r="GJH1" s="127"/>
      <c r="GJI1" s="127"/>
      <c r="GJJ1" s="127"/>
      <c r="GJK1" s="127"/>
      <c r="GJL1" s="127"/>
      <c r="GJM1" s="127"/>
      <c r="GJN1" s="127"/>
      <c r="GJO1" s="127"/>
      <c r="GJP1" s="127"/>
      <c r="GJQ1" s="127"/>
      <c r="GJR1" s="127"/>
      <c r="GJS1" s="127"/>
      <c r="GJT1" s="127"/>
      <c r="GJU1" s="127"/>
      <c r="GJV1" s="127"/>
      <c r="GJW1" s="127"/>
      <c r="GJX1" s="127"/>
      <c r="GJY1" s="127"/>
      <c r="GJZ1" s="127"/>
      <c r="GKA1" s="127"/>
      <c r="GKB1" s="127"/>
      <c r="GKC1" s="127"/>
      <c r="GKD1" s="127"/>
      <c r="GKE1" s="127"/>
      <c r="GKF1" s="127"/>
      <c r="GKG1" s="127"/>
      <c r="GKH1" s="127"/>
      <c r="GKI1" s="127"/>
      <c r="GKJ1" s="127"/>
      <c r="GKK1" s="127"/>
      <c r="GKL1" s="127"/>
      <c r="GKM1" s="127"/>
      <c r="GKN1" s="127"/>
      <c r="GKO1" s="127"/>
      <c r="GKP1" s="127"/>
      <c r="GKQ1" s="127"/>
      <c r="GKR1" s="127"/>
      <c r="GKS1" s="127"/>
      <c r="GKT1" s="127"/>
      <c r="GKU1" s="127"/>
      <c r="GKV1" s="127"/>
      <c r="GKW1" s="127"/>
      <c r="GKX1" s="127"/>
      <c r="GKY1" s="127"/>
      <c r="GKZ1" s="127"/>
      <c r="GLA1" s="127"/>
      <c r="GLB1" s="127"/>
      <c r="GLC1" s="127"/>
      <c r="GLD1" s="127"/>
      <c r="GLE1" s="127"/>
      <c r="GLF1" s="127"/>
      <c r="GLG1" s="127"/>
      <c r="GLH1" s="127"/>
      <c r="GLI1" s="127"/>
      <c r="GLJ1" s="127"/>
      <c r="GLK1" s="127"/>
      <c r="GLL1" s="127"/>
      <c r="GLM1" s="127"/>
      <c r="GLN1" s="127"/>
      <c r="GLO1" s="127"/>
      <c r="GLP1" s="127"/>
      <c r="GLQ1" s="127"/>
      <c r="GLR1" s="127"/>
      <c r="GLS1" s="127"/>
      <c r="GLT1" s="127"/>
      <c r="GLU1" s="127"/>
      <c r="GLV1" s="127"/>
      <c r="GLW1" s="127"/>
      <c r="GLX1" s="127"/>
      <c r="GLY1" s="127"/>
      <c r="GLZ1" s="127"/>
      <c r="GMA1" s="127"/>
      <c r="GMB1" s="127"/>
      <c r="GMC1" s="127"/>
      <c r="GMD1" s="127"/>
      <c r="GME1" s="127"/>
      <c r="GMF1" s="127"/>
      <c r="GMG1" s="127"/>
      <c r="GMH1" s="127"/>
      <c r="GMI1" s="127"/>
      <c r="GMJ1" s="127"/>
      <c r="GMK1" s="127"/>
      <c r="GML1" s="127"/>
      <c r="GMM1" s="127"/>
      <c r="GMN1" s="127"/>
      <c r="GMO1" s="127"/>
      <c r="GMP1" s="127"/>
      <c r="GMQ1" s="127"/>
      <c r="GMR1" s="127"/>
      <c r="GMS1" s="127"/>
      <c r="GMT1" s="127"/>
      <c r="GMU1" s="127"/>
      <c r="GMV1" s="127"/>
      <c r="GMW1" s="127"/>
      <c r="GMX1" s="127"/>
      <c r="GMY1" s="127"/>
      <c r="GMZ1" s="127"/>
      <c r="GNA1" s="127"/>
      <c r="GNB1" s="127"/>
      <c r="GNC1" s="127"/>
      <c r="GND1" s="127"/>
      <c r="GNE1" s="127"/>
      <c r="GNF1" s="127"/>
      <c r="GNG1" s="127"/>
      <c r="GNH1" s="127"/>
      <c r="GNI1" s="127"/>
      <c r="GNJ1" s="127"/>
      <c r="GNK1" s="127"/>
      <c r="GNL1" s="127"/>
      <c r="GNM1" s="127"/>
      <c r="GNN1" s="127"/>
      <c r="GNO1" s="127"/>
      <c r="GNP1" s="127"/>
      <c r="GNQ1" s="127"/>
      <c r="GNR1" s="127"/>
      <c r="GNS1" s="127"/>
      <c r="GNT1" s="127"/>
      <c r="GNU1" s="127"/>
      <c r="GNV1" s="127"/>
      <c r="GNW1" s="127"/>
      <c r="GNX1" s="127"/>
      <c r="GNY1" s="127"/>
      <c r="GNZ1" s="127"/>
      <c r="GOA1" s="127"/>
      <c r="GOB1" s="127"/>
      <c r="GOC1" s="127"/>
      <c r="GOD1" s="127"/>
      <c r="GOE1" s="127"/>
      <c r="GOF1" s="127"/>
      <c r="GOG1" s="127"/>
      <c r="GOH1" s="127"/>
      <c r="GOI1" s="127"/>
      <c r="GOJ1" s="127"/>
      <c r="GOK1" s="127"/>
      <c r="GOL1" s="127"/>
      <c r="GOM1" s="127"/>
      <c r="GON1" s="127"/>
      <c r="GOO1" s="127"/>
      <c r="GOP1" s="127"/>
      <c r="GOQ1" s="127"/>
      <c r="GOR1" s="127"/>
      <c r="GOS1" s="127"/>
      <c r="GOT1" s="127"/>
      <c r="GOU1" s="127"/>
      <c r="GOV1" s="127"/>
      <c r="GOW1" s="127"/>
      <c r="GOX1" s="127"/>
      <c r="GOY1" s="127"/>
      <c r="GOZ1" s="127"/>
      <c r="GPA1" s="127"/>
      <c r="GPB1" s="127"/>
      <c r="GPC1" s="127"/>
      <c r="GPD1" s="127"/>
      <c r="GPE1" s="127"/>
      <c r="GPF1" s="127"/>
      <c r="GPG1" s="127"/>
      <c r="GPH1" s="127"/>
      <c r="GPI1" s="127"/>
      <c r="GPJ1" s="127"/>
      <c r="GPK1" s="127"/>
      <c r="GPL1" s="127"/>
      <c r="GPM1" s="127"/>
      <c r="GPN1" s="127"/>
      <c r="GPO1" s="127"/>
      <c r="GPP1" s="127"/>
      <c r="GPQ1" s="127"/>
      <c r="GPR1" s="127"/>
      <c r="GPS1" s="127"/>
      <c r="GPT1" s="127"/>
      <c r="GPU1" s="127"/>
      <c r="GPV1" s="127"/>
      <c r="GPW1" s="127"/>
      <c r="GPX1" s="127"/>
      <c r="GPY1" s="127"/>
      <c r="GPZ1" s="127"/>
      <c r="GQA1" s="127"/>
      <c r="GQB1" s="127"/>
      <c r="GQC1" s="127"/>
      <c r="GQD1" s="127"/>
      <c r="GQE1" s="127"/>
      <c r="GQF1" s="127"/>
      <c r="GQG1" s="127"/>
      <c r="GQH1" s="127"/>
      <c r="GQI1" s="127"/>
      <c r="GQJ1" s="127"/>
      <c r="GQK1" s="127"/>
      <c r="GQL1" s="127"/>
      <c r="GQM1" s="127"/>
      <c r="GQN1" s="127"/>
      <c r="GQO1" s="127"/>
      <c r="GQP1" s="127"/>
      <c r="GQQ1" s="127"/>
      <c r="GQR1" s="127"/>
      <c r="GQS1" s="127"/>
      <c r="GQT1" s="127"/>
      <c r="GQU1" s="127"/>
      <c r="GQV1" s="127"/>
      <c r="GQW1" s="127"/>
      <c r="GQX1" s="127"/>
      <c r="GQY1" s="127"/>
      <c r="GQZ1" s="127"/>
      <c r="GRA1" s="127"/>
      <c r="GRB1" s="127"/>
      <c r="GRC1" s="127"/>
      <c r="GRD1" s="127"/>
      <c r="GRE1" s="127"/>
      <c r="GRF1" s="127"/>
      <c r="GRG1" s="127"/>
      <c r="GRH1" s="127"/>
      <c r="GRI1" s="127"/>
      <c r="GRJ1" s="127"/>
      <c r="GRK1" s="127"/>
      <c r="GRL1" s="127"/>
      <c r="GRM1" s="127"/>
      <c r="GRN1" s="127"/>
      <c r="GRO1" s="127"/>
      <c r="GRP1" s="127"/>
      <c r="GRQ1" s="127"/>
      <c r="GRR1" s="127"/>
      <c r="GRS1" s="127"/>
      <c r="GRT1" s="127"/>
      <c r="GRU1" s="127"/>
      <c r="GRV1" s="127"/>
      <c r="GRW1" s="127"/>
      <c r="GRX1" s="127"/>
      <c r="GRY1" s="127"/>
      <c r="GRZ1" s="127"/>
      <c r="GSA1" s="127"/>
      <c r="GSB1" s="127"/>
      <c r="GSC1" s="127"/>
      <c r="GSD1" s="127"/>
      <c r="GSE1" s="127"/>
      <c r="GSF1" s="127"/>
      <c r="GSG1" s="127"/>
      <c r="GSH1" s="127"/>
      <c r="GSI1" s="127"/>
      <c r="GSJ1" s="127"/>
      <c r="GSK1" s="127"/>
      <c r="GSL1" s="127"/>
      <c r="GSM1" s="127"/>
      <c r="GSN1" s="127"/>
      <c r="GSO1" s="127"/>
      <c r="GSP1" s="127"/>
      <c r="GSQ1" s="127"/>
      <c r="GSR1" s="127"/>
      <c r="GSS1" s="127"/>
      <c r="GST1" s="127"/>
      <c r="GSU1" s="127"/>
      <c r="GSV1" s="127"/>
      <c r="GSW1" s="127"/>
      <c r="GSX1" s="127"/>
      <c r="GSY1" s="127"/>
      <c r="GSZ1" s="127"/>
      <c r="GTA1" s="127"/>
      <c r="GTB1" s="127"/>
      <c r="GTC1" s="127"/>
      <c r="GTD1" s="127"/>
      <c r="GTE1" s="127"/>
      <c r="GTF1" s="127"/>
      <c r="GTG1" s="127"/>
      <c r="GTH1" s="127"/>
      <c r="GTI1" s="127"/>
      <c r="GTJ1" s="127"/>
      <c r="GTK1" s="127"/>
      <c r="GTL1" s="127"/>
      <c r="GTM1" s="127"/>
      <c r="GTN1" s="127"/>
      <c r="GTO1" s="127"/>
      <c r="GTP1" s="127"/>
      <c r="GTQ1" s="127"/>
      <c r="GTR1" s="127"/>
      <c r="GTS1" s="127"/>
      <c r="GTT1" s="127"/>
      <c r="GTU1" s="127"/>
      <c r="GTV1" s="127"/>
      <c r="GTW1" s="127"/>
      <c r="GTX1" s="127"/>
      <c r="GTY1" s="127"/>
      <c r="GTZ1" s="127"/>
      <c r="GUA1" s="127"/>
      <c r="GUB1" s="127"/>
      <c r="GUC1" s="127"/>
      <c r="GUD1" s="127"/>
      <c r="GUE1" s="127"/>
      <c r="GUF1" s="127"/>
      <c r="GUG1" s="127"/>
      <c r="GUH1" s="127"/>
      <c r="GUI1" s="127"/>
      <c r="GUJ1" s="127"/>
      <c r="GUK1" s="127"/>
      <c r="GUL1" s="127"/>
      <c r="GUM1" s="127"/>
      <c r="GUN1" s="127"/>
      <c r="GUO1" s="127"/>
      <c r="GUP1" s="127"/>
      <c r="GUQ1" s="127"/>
      <c r="GUR1" s="127"/>
      <c r="GUS1" s="127"/>
      <c r="GUT1" s="127"/>
      <c r="GUU1" s="127"/>
      <c r="GUV1" s="127"/>
      <c r="GUW1" s="127"/>
      <c r="GUX1" s="127"/>
      <c r="GUY1" s="127"/>
      <c r="GUZ1" s="127"/>
      <c r="GVA1" s="127"/>
      <c r="GVB1" s="127"/>
      <c r="GVC1" s="127"/>
      <c r="GVD1" s="127"/>
      <c r="GVE1" s="127"/>
      <c r="GVF1" s="127"/>
      <c r="GVG1" s="127"/>
      <c r="GVH1" s="127"/>
      <c r="GVI1" s="127"/>
      <c r="GVJ1" s="127"/>
      <c r="GVK1" s="127"/>
      <c r="GVL1" s="127"/>
      <c r="GVM1" s="127"/>
      <c r="GVN1" s="127"/>
      <c r="GVO1" s="127"/>
      <c r="GVP1" s="127"/>
      <c r="GVQ1" s="127"/>
      <c r="GVR1" s="127"/>
      <c r="GVS1" s="127"/>
      <c r="GVT1" s="127"/>
      <c r="GVU1" s="127"/>
      <c r="GVV1" s="127"/>
      <c r="GVW1" s="127"/>
      <c r="GVX1" s="127"/>
      <c r="GVY1" s="127"/>
      <c r="GVZ1" s="127"/>
      <c r="GWA1" s="127"/>
      <c r="GWB1" s="127"/>
      <c r="GWC1" s="127"/>
      <c r="GWD1" s="127"/>
      <c r="GWE1" s="127"/>
      <c r="GWF1" s="127"/>
      <c r="GWG1" s="127"/>
      <c r="GWH1" s="127"/>
      <c r="GWI1" s="127"/>
      <c r="GWJ1" s="127"/>
      <c r="GWK1" s="127"/>
      <c r="GWL1" s="127"/>
      <c r="GWM1" s="127"/>
      <c r="GWN1" s="127"/>
      <c r="GWO1" s="127"/>
      <c r="GWP1" s="127"/>
      <c r="GWQ1" s="127"/>
      <c r="GWR1" s="127"/>
      <c r="GWS1" s="127"/>
      <c r="GWT1" s="127"/>
      <c r="GWU1" s="127"/>
      <c r="GWV1" s="127"/>
      <c r="GWW1" s="127"/>
      <c r="GWX1" s="127"/>
      <c r="GWY1" s="127"/>
      <c r="GWZ1" s="127"/>
      <c r="GXA1" s="127"/>
      <c r="GXB1" s="127"/>
      <c r="GXC1" s="127"/>
      <c r="GXD1" s="127"/>
      <c r="GXE1" s="127"/>
      <c r="GXF1" s="127"/>
      <c r="GXG1" s="127"/>
      <c r="GXH1" s="127"/>
      <c r="GXI1" s="127"/>
      <c r="GXJ1" s="127"/>
      <c r="GXK1" s="127"/>
      <c r="GXL1" s="127"/>
      <c r="GXM1" s="127"/>
      <c r="GXN1" s="127"/>
      <c r="GXO1" s="127"/>
      <c r="GXP1" s="127"/>
      <c r="GXQ1" s="127"/>
      <c r="GXR1" s="127"/>
      <c r="GXS1" s="127"/>
      <c r="GXT1" s="127"/>
      <c r="GXU1" s="127"/>
      <c r="GXV1" s="127"/>
      <c r="GXW1" s="127"/>
      <c r="GXX1" s="127"/>
      <c r="GXY1" s="127"/>
      <c r="GXZ1" s="127"/>
      <c r="GYA1" s="127"/>
      <c r="GYB1" s="127"/>
      <c r="GYC1" s="127"/>
      <c r="GYD1" s="127"/>
      <c r="GYE1" s="127"/>
      <c r="GYF1" s="127"/>
      <c r="GYG1" s="127"/>
      <c r="GYH1" s="127"/>
      <c r="GYI1" s="127"/>
      <c r="GYJ1" s="127"/>
      <c r="GYK1" s="127"/>
      <c r="GYL1" s="127"/>
      <c r="GYM1" s="127"/>
      <c r="GYN1" s="127"/>
      <c r="GYO1" s="127"/>
      <c r="GYP1" s="127"/>
      <c r="GYQ1" s="127"/>
      <c r="GYR1" s="127"/>
      <c r="GYS1" s="127"/>
      <c r="GYT1" s="127"/>
      <c r="GYU1" s="127"/>
      <c r="GYV1" s="127"/>
      <c r="GYW1" s="127"/>
      <c r="GYX1" s="127"/>
      <c r="GYY1" s="127"/>
      <c r="GYZ1" s="127"/>
      <c r="GZA1" s="127"/>
      <c r="GZB1" s="127"/>
      <c r="GZC1" s="127"/>
      <c r="GZD1" s="127"/>
      <c r="GZE1" s="127"/>
      <c r="GZF1" s="127"/>
      <c r="GZG1" s="127"/>
      <c r="GZH1" s="127"/>
      <c r="GZI1" s="127"/>
      <c r="GZJ1" s="127"/>
      <c r="GZK1" s="127"/>
      <c r="GZL1" s="127"/>
      <c r="GZM1" s="127"/>
      <c r="GZN1" s="127"/>
      <c r="GZO1" s="127"/>
      <c r="GZP1" s="127"/>
      <c r="GZQ1" s="127"/>
      <c r="GZR1" s="127"/>
      <c r="GZS1" s="127"/>
      <c r="GZT1" s="127"/>
      <c r="GZU1" s="127"/>
      <c r="GZV1" s="127"/>
      <c r="GZW1" s="127"/>
      <c r="GZX1" s="127"/>
      <c r="GZY1" s="127"/>
      <c r="GZZ1" s="127"/>
      <c r="HAA1" s="127"/>
      <c r="HAB1" s="127"/>
      <c r="HAC1" s="127"/>
      <c r="HAD1" s="127"/>
      <c r="HAE1" s="127"/>
      <c r="HAF1" s="127"/>
      <c r="HAG1" s="127"/>
      <c r="HAH1" s="127"/>
      <c r="HAI1" s="127"/>
      <c r="HAJ1" s="127"/>
      <c r="HAK1" s="127"/>
      <c r="HAL1" s="127"/>
      <c r="HAM1" s="127"/>
      <c r="HAN1" s="127"/>
      <c r="HAO1" s="127"/>
      <c r="HAP1" s="127"/>
      <c r="HAQ1" s="127"/>
      <c r="HAR1" s="127"/>
      <c r="HAS1" s="127"/>
      <c r="HAT1" s="127"/>
      <c r="HAU1" s="127"/>
      <c r="HAV1" s="127"/>
      <c r="HAW1" s="127"/>
      <c r="HAX1" s="127"/>
      <c r="HAY1" s="127"/>
      <c r="HAZ1" s="127"/>
      <c r="HBA1" s="127"/>
      <c r="HBB1" s="127"/>
      <c r="HBC1" s="127"/>
      <c r="HBD1" s="127"/>
      <c r="HBE1" s="127"/>
      <c r="HBF1" s="127"/>
      <c r="HBG1" s="127"/>
      <c r="HBH1" s="127"/>
      <c r="HBI1" s="127"/>
      <c r="HBJ1" s="127"/>
      <c r="HBK1" s="127"/>
      <c r="HBL1" s="127"/>
      <c r="HBM1" s="127"/>
      <c r="HBN1" s="127"/>
      <c r="HBO1" s="127"/>
      <c r="HBP1" s="127"/>
      <c r="HBQ1" s="127"/>
      <c r="HBR1" s="127"/>
      <c r="HBS1" s="127"/>
      <c r="HBT1" s="127"/>
      <c r="HBU1" s="127"/>
      <c r="HBV1" s="127"/>
      <c r="HBW1" s="127"/>
      <c r="HBX1" s="127"/>
      <c r="HBY1" s="127"/>
      <c r="HBZ1" s="127"/>
      <c r="HCA1" s="127"/>
      <c r="HCB1" s="127"/>
      <c r="HCC1" s="127"/>
      <c r="HCD1" s="127"/>
      <c r="HCE1" s="127"/>
      <c r="HCF1" s="127"/>
      <c r="HCG1" s="127"/>
      <c r="HCH1" s="127"/>
      <c r="HCI1" s="127"/>
      <c r="HCJ1" s="127"/>
      <c r="HCK1" s="127"/>
      <c r="HCL1" s="127"/>
      <c r="HCM1" s="127"/>
      <c r="HCN1" s="127"/>
      <c r="HCO1" s="127"/>
      <c r="HCP1" s="127"/>
      <c r="HCQ1" s="127"/>
      <c r="HCR1" s="127"/>
      <c r="HCS1" s="127"/>
      <c r="HCT1" s="127"/>
      <c r="HCU1" s="127"/>
      <c r="HCV1" s="127"/>
      <c r="HCW1" s="127"/>
      <c r="HCX1" s="127"/>
      <c r="HCY1" s="127"/>
      <c r="HCZ1" s="127"/>
      <c r="HDA1" s="127"/>
      <c r="HDB1" s="127"/>
      <c r="HDC1" s="127"/>
      <c r="HDD1" s="127"/>
      <c r="HDE1" s="127"/>
      <c r="HDF1" s="127"/>
      <c r="HDG1" s="127"/>
      <c r="HDH1" s="127"/>
      <c r="HDI1" s="127"/>
      <c r="HDJ1" s="127"/>
      <c r="HDK1" s="127"/>
      <c r="HDL1" s="127"/>
      <c r="HDM1" s="127"/>
      <c r="HDN1" s="127"/>
      <c r="HDO1" s="127"/>
      <c r="HDP1" s="127"/>
      <c r="HDQ1" s="127"/>
      <c r="HDR1" s="127"/>
      <c r="HDS1" s="127"/>
      <c r="HDT1" s="127"/>
      <c r="HDU1" s="127"/>
      <c r="HDV1" s="127"/>
      <c r="HDW1" s="127"/>
      <c r="HDX1" s="127"/>
      <c r="HDY1" s="127"/>
      <c r="HDZ1" s="127"/>
      <c r="HEA1" s="127"/>
      <c r="HEB1" s="127"/>
      <c r="HEC1" s="127"/>
      <c r="HED1" s="127"/>
      <c r="HEE1" s="127"/>
      <c r="HEF1" s="127"/>
      <c r="HEG1" s="127"/>
      <c r="HEH1" s="127"/>
      <c r="HEI1" s="127"/>
      <c r="HEJ1" s="127"/>
      <c r="HEK1" s="127"/>
      <c r="HEL1" s="127"/>
      <c r="HEM1" s="127"/>
      <c r="HEN1" s="127"/>
      <c r="HEO1" s="127"/>
      <c r="HEP1" s="127"/>
      <c r="HEQ1" s="127"/>
      <c r="HER1" s="127"/>
      <c r="HES1" s="127"/>
      <c r="HET1" s="127"/>
      <c r="HEU1" s="127"/>
      <c r="HEV1" s="127"/>
      <c r="HEW1" s="127"/>
      <c r="HEX1" s="127"/>
      <c r="HEY1" s="127"/>
      <c r="HEZ1" s="127"/>
      <c r="HFA1" s="127"/>
      <c r="HFB1" s="127"/>
      <c r="HFC1" s="127"/>
      <c r="HFD1" s="127"/>
      <c r="HFE1" s="127"/>
      <c r="HFF1" s="127"/>
      <c r="HFG1" s="127"/>
      <c r="HFH1" s="127"/>
      <c r="HFI1" s="127"/>
      <c r="HFJ1" s="127"/>
      <c r="HFK1" s="127"/>
      <c r="HFL1" s="127"/>
      <c r="HFM1" s="127"/>
      <c r="HFN1" s="127"/>
      <c r="HFO1" s="127"/>
      <c r="HFP1" s="127"/>
      <c r="HFQ1" s="127"/>
      <c r="HFR1" s="127"/>
      <c r="HFS1" s="127"/>
      <c r="HFT1" s="127"/>
      <c r="HFU1" s="127"/>
      <c r="HFV1" s="127"/>
      <c r="HFW1" s="127"/>
      <c r="HFX1" s="127"/>
      <c r="HFY1" s="127"/>
      <c r="HFZ1" s="127"/>
      <c r="HGA1" s="127"/>
      <c r="HGB1" s="127"/>
      <c r="HGC1" s="127"/>
      <c r="HGD1" s="127"/>
      <c r="HGE1" s="127"/>
      <c r="HGF1" s="127"/>
      <c r="HGG1" s="127"/>
      <c r="HGH1" s="127"/>
      <c r="HGI1" s="127"/>
      <c r="HGJ1" s="127"/>
      <c r="HGK1" s="127"/>
      <c r="HGL1" s="127"/>
      <c r="HGM1" s="127"/>
      <c r="HGN1" s="127"/>
      <c r="HGO1" s="127"/>
      <c r="HGP1" s="127"/>
      <c r="HGQ1" s="127"/>
      <c r="HGR1" s="127"/>
      <c r="HGS1" s="127"/>
      <c r="HGT1" s="127"/>
      <c r="HGU1" s="127"/>
      <c r="HGV1" s="127"/>
      <c r="HGW1" s="127"/>
      <c r="HGX1" s="127"/>
      <c r="HGY1" s="127"/>
      <c r="HGZ1" s="127"/>
      <c r="HHA1" s="127"/>
      <c r="HHB1" s="127"/>
      <c r="HHC1" s="127"/>
      <c r="HHD1" s="127"/>
      <c r="HHE1" s="127"/>
      <c r="HHF1" s="127"/>
      <c r="HHG1" s="127"/>
      <c r="HHH1" s="127"/>
      <c r="HHI1" s="127"/>
      <c r="HHJ1" s="127"/>
      <c r="HHK1" s="127"/>
      <c r="HHL1" s="127"/>
      <c r="HHM1" s="127"/>
      <c r="HHN1" s="127"/>
      <c r="HHO1" s="127"/>
      <c r="HHP1" s="127"/>
      <c r="HHQ1" s="127"/>
      <c r="HHR1" s="127"/>
      <c r="HHS1" s="127"/>
      <c r="HHT1" s="127"/>
      <c r="HHU1" s="127"/>
      <c r="HHV1" s="127"/>
      <c r="HHW1" s="127"/>
      <c r="HHX1" s="127"/>
      <c r="HHY1" s="127"/>
      <c r="HHZ1" s="127"/>
      <c r="HIA1" s="127"/>
      <c r="HIB1" s="127"/>
      <c r="HIC1" s="127"/>
      <c r="HID1" s="127"/>
      <c r="HIE1" s="127"/>
      <c r="HIF1" s="127"/>
      <c r="HIG1" s="127"/>
      <c r="HIH1" s="127"/>
      <c r="HII1" s="127"/>
      <c r="HIJ1" s="127"/>
      <c r="HIK1" s="127"/>
      <c r="HIL1" s="127"/>
      <c r="HIM1" s="127"/>
      <c r="HIN1" s="127"/>
      <c r="HIO1" s="127"/>
      <c r="HIP1" s="127"/>
      <c r="HIQ1" s="127"/>
      <c r="HIR1" s="127"/>
      <c r="HIS1" s="127"/>
      <c r="HIT1" s="127"/>
      <c r="HIU1" s="127"/>
      <c r="HIV1" s="127"/>
      <c r="HIW1" s="127"/>
      <c r="HIX1" s="127"/>
      <c r="HIY1" s="127"/>
      <c r="HIZ1" s="127"/>
      <c r="HJA1" s="127"/>
      <c r="HJB1" s="127"/>
      <c r="HJC1" s="127"/>
      <c r="HJD1" s="127"/>
      <c r="HJE1" s="127"/>
      <c r="HJF1" s="127"/>
      <c r="HJG1" s="127"/>
      <c r="HJH1" s="127"/>
      <c r="HJI1" s="127"/>
      <c r="HJJ1" s="127"/>
      <c r="HJK1" s="127"/>
      <c r="HJL1" s="127"/>
      <c r="HJM1" s="127"/>
      <c r="HJN1" s="127"/>
      <c r="HJO1" s="127"/>
      <c r="HJP1" s="127"/>
      <c r="HJQ1" s="127"/>
      <c r="HJR1" s="127"/>
      <c r="HJS1" s="127"/>
      <c r="HJT1" s="127"/>
      <c r="HJU1" s="127"/>
      <c r="HJV1" s="127"/>
      <c r="HJW1" s="127"/>
      <c r="HJX1" s="127"/>
      <c r="HJY1" s="127"/>
      <c r="HJZ1" s="127"/>
      <c r="HKA1" s="127"/>
      <c r="HKB1" s="127"/>
      <c r="HKC1" s="127"/>
      <c r="HKD1" s="127"/>
      <c r="HKE1" s="127"/>
      <c r="HKF1" s="127"/>
      <c r="HKG1" s="127"/>
      <c r="HKH1" s="127"/>
      <c r="HKI1" s="127"/>
      <c r="HKJ1" s="127"/>
      <c r="HKK1" s="127"/>
      <c r="HKL1" s="127"/>
      <c r="HKM1" s="127"/>
      <c r="HKN1" s="127"/>
      <c r="HKO1" s="127"/>
      <c r="HKP1" s="127"/>
      <c r="HKQ1" s="127"/>
      <c r="HKR1" s="127"/>
      <c r="HKS1" s="127"/>
      <c r="HKT1" s="127"/>
      <c r="HKU1" s="127"/>
      <c r="HKV1" s="127"/>
      <c r="HKW1" s="127"/>
      <c r="HKX1" s="127"/>
      <c r="HKY1" s="127"/>
      <c r="HKZ1" s="127"/>
      <c r="HLA1" s="127"/>
      <c r="HLB1" s="127"/>
      <c r="HLC1" s="127"/>
      <c r="HLD1" s="127"/>
      <c r="HLE1" s="127"/>
      <c r="HLF1" s="127"/>
      <c r="HLG1" s="127"/>
      <c r="HLH1" s="127"/>
      <c r="HLI1" s="127"/>
      <c r="HLJ1" s="127"/>
      <c r="HLK1" s="127"/>
      <c r="HLL1" s="127"/>
      <c r="HLM1" s="127"/>
      <c r="HLN1" s="127"/>
      <c r="HLO1" s="127"/>
      <c r="HLP1" s="127"/>
      <c r="HLQ1" s="127"/>
      <c r="HLR1" s="127"/>
      <c r="HLS1" s="127"/>
      <c r="HLT1" s="127"/>
      <c r="HLU1" s="127"/>
      <c r="HLV1" s="127"/>
      <c r="HLW1" s="127"/>
      <c r="HLX1" s="127"/>
      <c r="HLY1" s="127"/>
      <c r="HLZ1" s="127"/>
      <c r="HMA1" s="127"/>
      <c r="HMB1" s="127"/>
      <c r="HMC1" s="127"/>
      <c r="HMD1" s="127"/>
      <c r="HME1" s="127"/>
      <c r="HMF1" s="127"/>
      <c r="HMG1" s="127"/>
      <c r="HMH1" s="127"/>
      <c r="HMI1" s="127"/>
      <c r="HMJ1" s="127"/>
      <c r="HMK1" s="127"/>
      <c r="HML1" s="127"/>
      <c r="HMM1" s="127"/>
      <c r="HMN1" s="127"/>
      <c r="HMO1" s="127"/>
      <c r="HMP1" s="127"/>
      <c r="HMQ1" s="127"/>
      <c r="HMR1" s="127"/>
      <c r="HMS1" s="127"/>
      <c r="HMT1" s="127"/>
      <c r="HMU1" s="127"/>
      <c r="HMV1" s="127"/>
      <c r="HMW1" s="127"/>
      <c r="HMX1" s="127"/>
      <c r="HMY1" s="127"/>
      <c r="HMZ1" s="127"/>
      <c r="HNA1" s="127"/>
      <c r="HNB1" s="127"/>
      <c r="HNC1" s="127"/>
      <c r="HND1" s="127"/>
      <c r="HNE1" s="127"/>
      <c r="HNF1" s="127"/>
      <c r="HNG1" s="127"/>
      <c r="HNH1" s="127"/>
      <c r="HNI1" s="127"/>
      <c r="HNJ1" s="127"/>
      <c r="HNK1" s="127"/>
      <c r="HNL1" s="127"/>
      <c r="HNM1" s="127"/>
      <c r="HNN1" s="127"/>
      <c r="HNO1" s="127"/>
      <c r="HNP1" s="127"/>
      <c r="HNQ1" s="127"/>
      <c r="HNR1" s="127"/>
      <c r="HNS1" s="127"/>
      <c r="HNT1" s="127"/>
      <c r="HNU1" s="127"/>
      <c r="HNV1" s="127"/>
      <c r="HNW1" s="127"/>
      <c r="HNX1" s="127"/>
      <c r="HNY1" s="127"/>
      <c r="HNZ1" s="127"/>
      <c r="HOA1" s="127"/>
      <c r="HOB1" s="127"/>
      <c r="HOC1" s="127"/>
      <c r="HOD1" s="127"/>
      <c r="HOE1" s="127"/>
      <c r="HOF1" s="127"/>
      <c r="HOG1" s="127"/>
      <c r="HOH1" s="127"/>
      <c r="HOI1" s="127"/>
      <c r="HOJ1" s="127"/>
      <c r="HOK1" s="127"/>
      <c r="HOL1" s="127"/>
      <c r="HOM1" s="127"/>
      <c r="HON1" s="127"/>
      <c r="HOO1" s="127"/>
      <c r="HOP1" s="127"/>
      <c r="HOQ1" s="127"/>
      <c r="HOR1" s="127"/>
      <c r="HOS1" s="127"/>
      <c r="HOT1" s="127"/>
      <c r="HOU1" s="127"/>
      <c r="HOV1" s="127"/>
      <c r="HOW1" s="127"/>
      <c r="HOX1" s="127"/>
      <c r="HOY1" s="127"/>
      <c r="HOZ1" s="127"/>
      <c r="HPA1" s="127"/>
      <c r="HPB1" s="127"/>
      <c r="HPC1" s="127"/>
      <c r="HPD1" s="127"/>
      <c r="HPE1" s="127"/>
      <c r="HPF1" s="127"/>
      <c r="HPG1" s="127"/>
      <c r="HPH1" s="127"/>
      <c r="HPI1" s="127"/>
      <c r="HPJ1" s="127"/>
      <c r="HPK1" s="127"/>
      <c r="HPL1" s="127"/>
      <c r="HPM1" s="127"/>
      <c r="HPN1" s="127"/>
      <c r="HPO1" s="127"/>
      <c r="HPP1" s="127"/>
      <c r="HPQ1" s="127"/>
      <c r="HPR1" s="127"/>
      <c r="HPS1" s="127"/>
      <c r="HPT1" s="127"/>
      <c r="HPU1" s="127"/>
      <c r="HPV1" s="127"/>
      <c r="HPW1" s="127"/>
      <c r="HPX1" s="127"/>
      <c r="HPY1" s="127"/>
      <c r="HPZ1" s="127"/>
      <c r="HQA1" s="127"/>
      <c r="HQB1" s="127"/>
      <c r="HQC1" s="127"/>
      <c r="HQD1" s="127"/>
      <c r="HQE1" s="127"/>
      <c r="HQF1" s="127"/>
      <c r="HQG1" s="127"/>
      <c r="HQH1" s="127"/>
      <c r="HQI1" s="127"/>
      <c r="HQJ1" s="127"/>
      <c r="HQK1" s="127"/>
      <c r="HQL1" s="127"/>
      <c r="HQM1" s="127"/>
      <c r="HQN1" s="127"/>
      <c r="HQO1" s="127"/>
      <c r="HQP1" s="127"/>
      <c r="HQQ1" s="127"/>
      <c r="HQR1" s="127"/>
      <c r="HQS1" s="127"/>
      <c r="HQT1" s="127"/>
      <c r="HQU1" s="127"/>
      <c r="HQV1" s="127"/>
      <c r="HQW1" s="127"/>
      <c r="HQX1" s="127"/>
      <c r="HQY1" s="127"/>
      <c r="HQZ1" s="127"/>
      <c r="HRA1" s="127"/>
      <c r="HRB1" s="127"/>
      <c r="HRC1" s="127"/>
      <c r="HRD1" s="127"/>
      <c r="HRE1" s="127"/>
      <c r="HRF1" s="127"/>
      <c r="HRG1" s="127"/>
      <c r="HRH1" s="127"/>
      <c r="HRI1" s="127"/>
      <c r="HRJ1" s="127"/>
      <c r="HRK1" s="127"/>
      <c r="HRL1" s="127"/>
      <c r="HRM1" s="127"/>
      <c r="HRN1" s="127"/>
      <c r="HRO1" s="127"/>
      <c r="HRP1" s="127"/>
      <c r="HRQ1" s="127"/>
      <c r="HRR1" s="127"/>
      <c r="HRS1" s="127"/>
      <c r="HRT1" s="127"/>
      <c r="HRU1" s="127"/>
      <c r="HRV1" s="127"/>
      <c r="HRW1" s="127"/>
      <c r="HRX1" s="127"/>
      <c r="HRY1" s="127"/>
      <c r="HRZ1" s="127"/>
      <c r="HSA1" s="127"/>
      <c r="HSB1" s="127"/>
      <c r="HSC1" s="127"/>
      <c r="HSD1" s="127"/>
      <c r="HSE1" s="127"/>
      <c r="HSF1" s="127"/>
      <c r="HSG1" s="127"/>
      <c r="HSH1" s="127"/>
      <c r="HSI1" s="127"/>
      <c r="HSJ1" s="127"/>
      <c r="HSK1" s="127"/>
      <c r="HSL1" s="127"/>
      <c r="HSM1" s="127"/>
      <c r="HSN1" s="127"/>
      <c r="HSO1" s="127"/>
      <c r="HSP1" s="127"/>
      <c r="HSQ1" s="127"/>
      <c r="HSR1" s="127"/>
      <c r="HSS1" s="127"/>
      <c r="HST1" s="127"/>
      <c r="HSU1" s="127"/>
      <c r="HSV1" s="127"/>
      <c r="HSW1" s="127"/>
      <c r="HSX1" s="127"/>
      <c r="HSY1" s="127"/>
      <c r="HSZ1" s="127"/>
      <c r="HTA1" s="127"/>
      <c r="HTB1" s="127"/>
      <c r="HTC1" s="127"/>
      <c r="HTD1" s="127"/>
      <c r="HTE1" s="127"/>
      <c r="HTF1" s="127"/>
      <c r="HTG1" s="127"/>
      <c r="HTH1" s="127"/>
      <c r="HTI1" s="127"/>
      <c r="HTJ1" s="127"/>
      <c r="HTK1" s="127"/>
      <c r="HTL1" s="127"/>
      <c r="HTM1" s="127"/>
      <c r="HTN1" s="127"/>
      <c r="HTO1" s="127"/>
      <c r="HTP1" s="127"/>
      <c r="HTQ1" s="127"/>
      <c r="HTR1" s="127"/>
      <c r="HTS1" s="127"/>
      <c r="HTT1" s="127"/>
      <c r="HTU1" s="127"/>
      <c r="HTV1" s="127"/>
      <c r="HTW1" s="127"/>
      <c r="HTX1" s="127"/>
      <c r="HTY1" s="127"/>
      <c r="HTZ1" s="127"/>
      <c r="HUA1" s="127"/>
      <c r="HUB1" s="127"/>
      <c r="HUC1" s="127"/>
      <c r="HUD1" s="127"/>
      <c r="HUE1" s="127"/>
      <c r="HUF1" s="127"/>
      <c r="HUG1" s="127"/>
      <c r="HUH1" s="127"/>
      <c r="HUI1" s="127"/>
      <c r="HUJ1" s="127"/>
      <c r="HUK1" s="127"/>
      <c r="HUL1" s="127"/>
      <c r="HUM1" s="127"/>
      <c r="HUN1" s="127"/>
      <c r="HUO1" s="127"/>
      <c r="HUP1" s="127"/>
      <c r="HUQ1" s="127"/>
      <c r="HUR1" s="127"/>
      <c r="HUS1" s="127"/>
      <c r="HUT1" s="127"/>
      <c r="HUU1" s="127"/>
      <c r="HUV1" s="127"/>
      <c r="HUW1" s="127"/>
      <c r="HUX1" s="127"/>
      <c r="HUY1" s="127"/>
      <c r="HUZ1" s="127"/>
      <c r="HVA1" s="127"/>
      <c r="HVB1" s="127"/>
      <c r="HVC1" s="127"/>
      <c r="HVD1" s="127"/>
      <c r="HVE1" s="127"/>
      <c r="HVF1" s="127"/>
      <c r="HVG1" s="127"/>
      <c r="HVH1" s="127"/>
      <c r="HVI1" s="127"/>
      <c r="HVJ1" s="127"/>
      <c r="HVK1" s="127"/>
      <c r="HVL1" s="127"/>
      <c r="HVM1" s="127"/>
      <c r="HVN1" s="127"/>
      <c r="HVO1" s="127"/>
      <c r="HVP1" s="127"/>
      <c r="HVQ1" s="127"/>
      <c r="HVR1" s="127"/>
      <c r="HVS1" s="127"/>
      <c r="HVT1" s="127"/>
      <c r="HVU1" s="127"/>
      <c r="HVV1" s="127"/>
      <c r="HVW1" s="127"/>
      <c r="HVX1" s="127"/>
      <c r="HVY1" s="127"/>
      <c r="HVZ1" s="127"/>
      <c r="HWA1" s="127"/>
      <c r="HWB1" s="127"/>
      <c r="HWC1" s="127"/>
      <c r="HWD1" s="127"/>
      <c r="HWE1" s="127"/>
      <c r="HWF1" s="127"/>
      <c r="HWG1" s="127"/>
      <c r="HWH1" s="127"/>
      <c r="HWI1" s="127"/>
      <c r="HWJ1" s="127"/>
      <c r="HWK1" s="127"/>
      <c r="HWL1" s="127"/>
      <c r="HWM1" s="127"/>
      <c r="HWN1" s="127"/>
      <c r="HWO1" s="127"/>
      <c r="HWP1" s="127"/>
      <c r="HWQ1" s="127"/>
      <c r="HWR1" s="127"/>
      <c r="HWS1" s="127"/>
      <c r="HWT1" s="127"/>
      <c r="HWU1" s="127"/>
      <c r="HWV1" s="127"/>
      <c r="HWW1" s="127"/>
      <c r="HWX1" s="127"/>
      <c r="HWY1" s="127"/>
      <c r="HWZ1" s="127"/>
      <c r="HXA1" s="127"/>
      <c r="HXB1" s="127"/>
      <c r="HXC1" s="127"/>
      <c r="HXD1" s="127"/>
      <c r="HXE1" s="127"/>
      <c r="HXF1" s="127"/>
      <c r="HXG1" s="127"/>
      <c r="HXH1" s="127"/>
      <c r="HXI1" s="127"/>
      <c r="HXJ1" s="127"/>
      <c r="HXK1" s="127"/>
      <c r="HXL1" s="127"/>
      <c r="HXM1" s="127"/>
      <c r="HXN1" s="127"/>
      <c r="HXO1" s="127"/>
      <c r="HXP1" s="127"/>
      <c r="HXQ1" s="127"/>
      <c r="HXR1" s="127"/>
      <c r="HXS1" s="127"/>
      <c r="HXT1" s="127"/>
      <c r="HXU1" s="127"/>
      <c r="HXV1" s="127"/>
      <c r="HXW1" s="127"/>
      <c r="HXX1" s="127"/>
      <c r="HXY1" s="127"/>
      <c r="HXZ1" s="127"/>
      <c r="HYA1" s="127"/>
      <c r="HYB1" s="127"/>
      <c r="HYC1" s="127"/>
      <c r="HYD1" s="127"/>
      <c r="HYE1" s="127"/>
      <c r="HYF1" s="127"/>
      <c r="HYG1" s="127"/>
      <c r="HYH1" s="127"/>
      <c r="HYI1" s="127"/>
      <c r="HYJ1" s="127"/>
      <c r="HYK1" s="127"/>
      <c r="HYL1" s="127"/>
      <c r="HYM1" s="127"/>
      <c r="HYN1" s="127"/>
      <c r="HYO1" s="127"/>
      <c r="HYP1" s="127"/>
      <c r="HYQ1" s="127"/>
      <c r="HYR1" s="127"/>
      <c r="HYS1" s="127"/>
      <c r="HYT1" s="127"/>
      <c r="HYU1" s="127"/>
      <c r="HYV1" s="127"/>
      <c r="HYW1" s="127"/>
      <c r="HYX1" s="127"/>
      <c r="HYY1" s="127"/>
      <c r="HYZ1" s="127"/>
      <c r="HZA1" s="127"/>
      <c r="HZB1" s="127"/>
      <c r="HZC1" s="127"/>
      <c r="HZD1" s="127"/>
      <c r="HZE1" s="127"/>
      <c r="HZF1" s="127"/>
      <c r="HZG1" s="127"/>
      <c r="HZH1" s="127"/>
      <c r="HZI1" s="127"/>
      <c r="HZJ1" s="127"/>
      <c r="HZK1" s="127"/>
      <c r="HZL1" s="127"/>
      <c r="HZM1" s="127"/>
      <c r="HZN1" s="127"/>
      <c r="HZO1" s="127"/>
      <c r="HZP1" s="127"/>
      <c r="HZQ1" s="127"/>
      <c r="HZR1" s="127"/>
      <c r="HZS1" s="127"/>
      <c r="HZT1" s="127"/>
      <c r="HZU1" s="127"/>
      <c r="HZV1" s="127"/>
      <c r="HZW1" s="127"/>
      <c r="HZX1" s="127"/>
      <c r="HZY1" s="127"/>
      <c r="HZZ1" s="127"/>
      <c r="IAA1" s="127"/>
      <c r="IAB1" s="127"/>
      <c r="IAC1" s="127"/>
      <c r="IAD1" s="127"/>
      <c r="IAE1" s="127"/>
      <c r="IAF1" s="127"/>
      <c r="IAG1" s="127"/>
      <c r="IAH1" s="127"/>
      <c r="IAI1" s="127"/>
      <c r="IAJ1" s="127"/>
      <c r="IAK1" s="127"/>
      <c r="IAL1" s="127"/>
      <c r="IAM1" s="127"/>
      <c r="IAN1" s="127"/>
      <c r="IAO1" s="127"/>
      <c r="IAP1" s="127"/>
      <c r="IAQ1" s="127"/>
      <c r="IAR1" s="127"/>
      <c r="IAS1" s="127"/>
      <c r="IAT1" s="127"/>
      <c r="IAU1" s="127"/>
      <c r="IAV1" s="127"/>
      <c r="IAW1" s="127"/>
      <c r="IAX1" s="127"/>
      <c r="IAY1" s="127"/>
      <c r="IAZ1" s="127"/>
      <c r="IBA1" s="127"/>
      <c r="IBB1" s="127"/>
      <c r="IBC1" s="127"/>
      <c r="IBD1" s="127"/>
      <c r="IBE1" s="127"/>
      <c r="IBF1" s="127"/>
      <c r="IBG1" s="127"/>
      <c r="IBH1" s="127"/>
      <c r="IBI1" s="127"/>
      <c r="IBJ1" s="127"/>
      <c r="IBK1" s="127"/>
      <c r="IBL1" s="127"/>
      <c r="IBM1" s="127"/>
      <c r="IBN1" s="127"/>
      <c r="IBO1" s="127"/>
      <c r="IBP1" s="127"/>
      <c r="IBQ1" s="127"/>
      <c r="IBR1" s="127"/>
      <c r="IBS1" s="127"/>
      <c r="IBT1" s="127"/>
      <c r="IBU1" s="127"/>
      <c r="IBV1" s="127"/>
      <c r="IBW1" s="127"/>
      <c r="IBX1" s="127"/>
      <c r="IBY1" s="127"/>
      <c r="IBZ1" s="127"/>
      <c r="ICA1" s="127"/>
      <c r="ICB1" s="127"/>
      <c r="ICC1" s="127"/>
      <c r="ICD1" s="127"/>
      <c r="ICE1" s="127"/>
      <c r="ICF1" s="127"/>
      <c r="ICG1" s="127"/>
      <c r="ICH1" s="127"/>
      <c r="ICI1" s="127"/>
      <c r="ICJ1" s="127"/>
      <c r="ICK1" s="127"/>
      <c r="ICL1" s="127"/>
      <c r="ICM1" s="127"/>
      <c r="ICN1" s="127"/>
      <c r="ICO1" s="127"/>
      <c r="ICP1" s="127"/>
      <c r="ICQ1" s="127"/>
      <c r="ICR1" s="127"/>
      <c r="ICS1" s="127"/>
      <c r="ICT1" s="127"/>
      <c r="ICU1" s="127"/>
      <c r="ICV1" s="127"/>
      <c r="ICW1" s="127"/>
      <c r="ICX1" s="127"/>
      <c r="ICY1" s="127"/>
      <c r="ICZ1" s="127"/>
      <c r="IDA1" s="127"/>
      <c r="IDB1" s="127"/>
      <c r="IDC1" s="127"/>
      <c r="IDD1" s="127"/>
      <c r="IDE1" s="127"/>
      <c r="IDF1" s="127"/>
      <c r="IDG1" s="127"/>
      <c r="IDH1" s="127"/>
      <c r="IDI1" s="127"/>
      <c r="IDJ1" s="127"/>
      <c r="IDK1" s="127"/>
      <c r="IDL1" s="127"/>
      <c r="IDM1" s="127"/>
      <c r="IDN1" s="127"/>
      <c r="IDO1" s="127"/>
      <c r="IDP1" s="127"/>
      <c r="IDQ1" s="127"/>
      <c r="IDR1" s="127"/>
      <c r="IDS1" s="127"/>
      <c r="IDT1" s="127"/>
      <c r="IDU1" s="127"/>
      <c r="IDV1" s="127"/>
      <c r="IDW1" s="127"/>
      <c r="IDX1" s="127"/>
      <c r="IDY1" s="127"/>
      <c r="IDZ1" s="127"/>
      <c r="IEA1" s="127"/>
      <c r="IEB1" s="127"/>
      <c r="IEC1" s="127"/>
      <c r="IED1" s="127"/>
      <c r="IEE1" s="127"/>
      <c r="IEF1" s="127"/>
      <c r="IEG1" s="127"/>
      <c r="IEH1" s="127"/>
      <c r="IEI1" s="127"/>
      <c r="IEJ1" s="127"/>
      <c r="IEK1" s="127"/>
      <c r="IEL1" s="127"/>
      <c r="IEM1" s="127"/>
      <c r="IEN1" s="127"/>
      <c r="IEO1" s="127"/>
      <c r="IEP1" s="127"/>
      <c r="IEQ1" s="127"/>
      <c r="IER1" s="127"/>
      <c r="IES1" s="127"/>
      <c r="IET1" s="127"/>
      <c r="IEU1" s="127"/>
      <c r="IEV1" s="127"/>
      <c r="IEW1" s="127"/>
      <c r="IEX1" s="127"/>
      <c r="IEY1" s="127"/>
      <c r="IEZ1" s="127"/>
      <c r="IFA1" s="127"/>
      <c r="IFB1" s="127"/>
      <c r="IFC1" s="127"/>
      <c r="IFD1" s="127"/>
      <c r="IFE1" s="127"/>
      <c r="IFF1" s="127"/>
      <c r="IFG1" s="127"/>
      <c r="IFH1" s="127"/>
      <c r="IFI1" s="127"/>
      <c r="IFJ1" s="127"/>
      <c r="IFK1" s="127"/>
      <c r="IFL1" s="127"/>
      <c r="IFM1" s="127"/>
      <c r="IFN1" s="127"/>
      <c r="IFO1" s="127"/>
      <c r="IFP1" s="127"/>
      <c r="IFQ1" s="127"/>
      <c r="IFR1" s="127"/>
      <c r="IFS1" s="127"/>
      <c r="IFT1" s="127"/>
      <c r="IFU1" s="127"/>
      <c r="IFV1" s="127"/>
      <c r="IFW1" s="127"/>
      <c r="IFX1" s="127"/>
      <c r="IFY1" s="127"/>
      <c r="IFZ1" s="127"/>
      <c r="IGA1" s="127"/>
      <c r="IGB1" s="127"/>
      <c r="IGC1" s="127"/>
      <c r="IGD1" s="127"/>
      <c r="IGE1" s="127"/>
      <c r="IGF1" s="127"/>
      <c r="IGG1" s="127"/>
      <c r="IGH1" s="127"/>
      <c r="IGI1" s="127"/>
      <c r="IGJ1" s="127"/>
      <c r="IGK1" s="127"/>
      <c r="IGL1" s="127"/>
      <c r="IGM1" s="127"/>
      <c r="IGN1" s="127"/>
      <c r="IGO1" s="127"/>
      <c r="IGP1" s="127"/>
      <c r="IGQ1" s="127"/>
      <c r="IGR1" s="127"/>
      <c r="IGS1" s="127"/>
      <c r="IGT1" s="127"/>
      <c r="IGU1" s="127"/>
      <c r="IGV1" s="127"/>
      <c r="IGW1" s="127"/>
      <c r="IGX1" s="127"/>
      <c r="IGY1" s="127"/>
      <c r="IGZ1" s="127"/>
      <c r="IHA1" s="127"/>
      <c r="IHB1" s="127"/>
      <c r="IHC1" s="127"/>
      <c r="IHD1" s="127"/>
      <c r="IHE1" s="127"/>
      <c r="IHF1" s="127"/>
      <c r="IHG1" s="127"/>
      <c r="IHH1" s="127"/>
      <c r="IHI1" s="127"/>
      <c r="IHJ1" s="127"/>
      <c r="IHK1" s="127"/>
      <c r="IHL1" s="127"/>
      <c r="IHM1" s="127"/>
      <c r="IHN1" s="127"/>
      <c r="IHO1" s="127"/>
      <c r="IHP1" s="127"/>
      <c r="IHQ1" s="127"/>
      <c r="IHR1" s="127"/>
      <c r="IHS1" s="127"/>
      <c r="IHT1" s="127"/>
      <c r="IHU1" s="127"/>
      <c r="IHV1" s="127"/>
      <c r="IHW1" s="127"/>
      <c r="IHX1" s="127"/>
      <c r="IHY1" s="127"/>
      <c r="IHZ1" s="127"/>
      <c r="IIA1" s="127"/>
      <c r="IIB1" s="127"/>
      <c r="IIC1" s="127"/>
      <c r="IID1" s="127"/>
      <c r="IIE1" s="127"/>
      <c r="IIF1" s="127"/>
      <c r="IIG1" s="127"/>
      <c r="IIH1" s="127"/>
      <c r="III1" s="127"/>
      <c r="IIJ1" s="127"/>
      <c r="IIK1" s="127"/>
      <c r="IIL1" s="127"/>
      <c r="IIM1" s="127"/>
      <c r="IIN1" s="127"/>
      <c r="IIO1" s="127"/>
      <c r="IIP1" s="127"/>
      <c r="IIQ1" s="127"/>
      <c r="IIR1" s="127"/>
      <c r="IIS1" s="127"/>
      <c r="IIT1" s="127"/>
      <c r="IIU1" s="127"/>
      <c r="IIV1" s="127"/>
      <c r="IIW1" s="127"/>
      <c r="IIX1" s="127"/>
      <c r="IIY1" s="127"/>
      <c r="IIZ1" s="127"/>
      <c r="IJA1" s="127"/>
      <c r="IJB1" s="127"/>
      <c r="IJC1" s="127"/>
      <c r="IJD1" s="127"/>
      <c r="IJE1" s="127"/>
      <c r="IJF1" s="127"/>
      <c r="IJG1" s="127"/>
      <c r="IJH1" s="127"/>
      <c r="IJI1" s="127"/>
      <c r="IJJ1" s="127"/>
      <c r="IJK1" s="127"/>
      <c r="IJL1" s="127"/>
      <c r="IJM1" s="127"/>
      <c r="IJN1" s="127"/>
      <c r="IJO1" s="127"/>
      <c r="IJP1" s="127"/>
      <c r="IJQ1" s="127"/>
      <c r="IJR1" s="127"/>
      <c r="IJS1" s="127"/>
      <c r="IJT1" s="127"/>
      <c r="IJU1" s="127"/>
      <c r="IJV1" s="127"/>
      <c r="IJW1" s="127"/>
      <c r="IJX1" s="127"/>
      <c r="IJY1" s="127"/>
      <c r="IJZ1" s="127"/>
      <c r="IKA1" s="127"/>
      <c r="IKB1" s="127"/>
      <c r="IKC1" s="127"/>
      <c r="IKD1" s="127"/>
      <c r="IKE1" s="127"/>
      <c r="IKF1" s="127"/>
      <c r="IKG1" s="127"/>
      <c r="IKH1" s="127"/>
      <c r="IKI1" s="127"/>
      <c r="IKJ1" s="127"/>
      <c r="IKK1" s="127"/>
      <c r="IKL1" s="127"/>
      <c r="IKM1" s="127"/>
      <c r="IKN1" s="127"/>
      <c r="IKO1" s="127"/>
      <c r="IKP1" s="127"/>
      <c r="IKQ1" s="127"/>
      <c r="IKR1" s="127"/>
      <c r="IKS1" s="127"/>
      <c r="IKT1" s="127"/>
      <c r="IKU1" s="127"/>
      <c r="IKV1" s="127"/>
      <c r="IKW1" s="127"/>
      <c r="IKX1" s="127"/>
      <c r="IKY1" s="127"/>
      <c r="IKZ1" s="127"/>
      <c r="ILA1" s="127"/>
      <c r="ILB1" s="127"/>
      <c r="ILC1" s="127"/>
      <c r="ILD1" s="127"/>
      <c r="ILE1" s="127"/>
      <c r="ILF1" s="127"/>
      <c r="ILG1" s="127"/>
      <c r="ILH1" s="127"/>
      <c r="ILI1" s="127"/>
      <c r="ILJ1" s="127"/>
      <c r="ILK1" s="127"/>
      <c r="ILL1" s="127"/>
      <c r="ILM1" s="127"/>
      <c r="ILN1" s="127"/>
      <c r="ILO1" s="127"/>
      <c r="ILP1" s="127"/>
      <c r="ILQ1" s="127"/>
      <c r="ILR1" s="127"/>
      <c r="ILS1" s="127"/>
      <c r="ILT1" s="127"/>
      <c r="ILU1" s="127"/>
      <c r="ILV1" s="127"/>
      <c r="ILW1" s="127"/>
      <c r="ILX1" s="127"/>
      <c r="ILY1" s="127"/>
      <c r="ILZ1" s="127"/>
      <c r="IMA1" s="127"/>
      <c r="IMB1" s="127"/>
      <c r="IMC1" s="127"/>
      <c r="IMD1" s="127"/>
      <c r="IME1" s="127"/>
      <c r="IMF1" s="127"/>
      <c r="IMG1" s="127"/>
      <c r="IMH1" s="127"/>
      <c r="IMI1" s="127"/>
      <c r="IMJ1" s="127"/>
      <c r="IMK1" s="127"/>
      <c r="IML1" s="127"/>
      <c r="IMM1" s="127"/>
      <c r="IMN1" s="127"/>
      <c r="IMO1" s="127"/>
      <c r="IMP1" s="127"/>
      <c r="IMQ1" s="127"/>
      <c r="IMR1" s="127"/>
      <c r="IMS1" s="127"/>
      <c r="IMT1" s="127"/>
      <c r="IMU1" s="127"/>
      <c r="IMV1" s="127"/>
      <c r="IMW1" s="127"/>
      <c r="IMX1" s="127"/>
      <c r="IMY1" s="127"/>
      <c r="IMZ1" s="127"/>
      <c r="INA1" s="127"/>
      <c r="INB1" s="127"/>
      <c r="INC1" s="127"/>
      <c r="IND1" s="127"/>
      <c r="INE1" s="127"/>
      <c r="INF1" s="127"/>
      <c r="ING1" s="127"/>
      <c r="INH1" s="127"/>
      <c r="INI1" s="127"/>
      <c r="INJ1" s="127"/>
      <c r="INK1" s="127"/>
      <c r="INL1" s="127"/>
      <c r="INM1" s="127"/>
      <c r="INN1" s="127"/>
      <c r="INO1" s="127"/>
      <c r="INP1" s="127"/>
      <c r="INQ1" s="127"/>
      <c r="INR1" s="127"/>
      <c r="INS1" s="127"/>
      <c r="INT1" s="127"/>
      <c r="INU1" s="127"/>
      <c r="INV1" s="127"/>
      <c r="INW1" s="127"/>
      <c r="INX1" s="127"/>
      <c r="INY1" s="127"/>
      <c r="INZ1" s="127"/>
      <c r="IOA1" s="127"/>
      <c r="IOB1" s="127"/>
      <c r="IOC1" s="127"/>
      <c r="IOD1" s="127"/>
      <c r="IOE1" s="127"/>
      <c r="IOF1" s="127"/>
      <c r="IOG1" s="127"/>
      <c r="IOH1" s="127"/>
      <c r="IOI1" s="127"/>
      <c r="IOJ1" s="127"/>
      <c r="IOK1" s="127"/>
      <c r="IOL1" s="127"/>
      <c r="IOM1" s="127"/>
      <c r="ION1" s="127"/>
      <c r="IOO1" s="127"/>
      <c r="IOP1" s="127"/>
      <c r="IOQ1" s="127"/>
      <c r="IOR1" s="127"/>
      <c r="IOS1" s="127"/>
      <c r="IOT1" s="127"/>
      <c r="IOU1" s="127"/>
      <c r="IOV1" s="127"/>
      <c r="IOW1" s="127"/>
      <c r="IOX1" s="127"/>
      <c r="IOY1" s="127"/>
      <c r="IOZ1" s="127"/>
      <c r="IPA1" s="127"/>
      <c r="IPB1" s="127"/>
      <c r="IPC1" s="127"/>
      <c r="IPD1" s="127"/>
      <c r="IPE1" s="127"/>
      <c r="IPF1" s="127"/>
      <c r="IPG1" s="127"/>
      <c r="IPH1" s="127"/>
      <c r="IPI1" s="127"/>
      <c r="IPJ1" s="127"/>
      <c r="IPK1" s="127"/>
      <c r="IPL1" s="127"/>
      <c r="IPM1" s="127"/>
      <c r="IPN1" s="127"/>
      <c r="IPO1" s="127"/>
      <c r="IPP1" s="127"/>
      <c r="IPQ1" s="127"/>
      <c r="IPR1" s="127"/>
      <c r="IPS1" s="127"/>
      <c r="IPT1" s="127"/>
      <c r="IPU1" s="127"/>
      <c r="IPV1" s="127"/>
      <c r="IPW1" s="127"/>
      <c r="IPX1" s="127"/>
      <c r="IPY1" s="127"/>
      <c r="IPZ1" s="127"/>
      <c r="IQA1" s="127"/>
      <c r="IQB1" s="127"/>
      <c r="IQC1" s="127"/>
      <c r="IQD1" s="127"/>
      <c r="IQE1" s="127"/>
      <c r="IQF1" s="127"/>
      <c r="IQG1" s="127"/>
      <c r="IQH1" s="127"/>
      <c r="IQI1" s="127"/>
      <c r="IQJ1" s="127"/>
      <c r="IQK1" s="127"/>
      <c r="IQL1" s="127"/>
      <c r="IQM1" s="127"/>
      <c r="IQN1" s="127"/>
      <c r="IQO1" s="127"/>
      <c r="IQP1" s="127"/>
      <c r="IQQ1" s="127"/>
      <c r="IQR1" s="127"/>
      <c r="IQS1" s="127"/>
      <c r="IQT1" s="127"/>
      <c r="IQU1" s="127"/>
      <c r="IQV1" s="127"/>
      <c r="IQW1" s="127"/>
      <c r="IQX1" s="127"/>
      <c r="IQY1" s="127"/>
      <c r="IQZ1" s="127"/>
      <c r="IRA1" s="127"/>
      <c r="IRB1" s="127"/>
      <c r="IRC1" s="127"/>
      <c r="IRD1" s="127"/>
      <c r="IRE1" s="127"/>
      <c r="IRF1" s="127"/>
      <c r="IRG1" s="127"/>
      <c r="IRH1" s="127"/>
      <c r="IRI1" s="127"/>
      <c r="IRJ1" s="127"/>
      <c r="IRK1" s="127"/>
      <c r="IRL1" s="127"/>
      <c r="IRM1" s="127"/>
      <c r="IRN1" s="127"/>
      <c r="IRO1" s="127"/>
      <c r="IRP1" s="127"/>
      <c r="IRQ1" s="127"/>
      <c r="IRR1" s="127"/>
      <c r="IRS1" s="127"/>
      <c r="IRT1" s="127"/>
      <c r="IRU1" s="127"/>
      <c r="IRV1" s="127"/>
      <c r="IRW1" s="127"/>
      <c r="IRX1" s="127"/>
      <c r="IRY1" s="127"/>
      <c r="IRZ1" s="127"/>
      <c r="ISA1" s="127"/>
      <c r="ISB1" s="127"/>
      <c r="ISC1" s="127"/>
      <c r="ISD1" s="127"/>
      <c r="ISE1" s="127"/>
      <c r="ISF1" s="127"/>
      <c r="ISG1" s="127"/>
      <c r="ISH1" s="127"/>
      <c r="ISI1" s="127"/>
      <c r="ISJ1" s="127"/>
      <c r="ISK1" s="127"/>
      <c r="ISL1" s="127"/>
      <c r="ISM1" s="127"/>
      <c r="ISN1" s="127"/>
      <c r="ISO1" s="127"/>
      <c r="ISP1" s="127"/>
      <c r="ISQ1" s="127"/>
      <c r="ISR1" s="127"/>
      <c r="ISS1" s="127"/>
      <c r="IST1" s="127"/>
      <c r="ISU1" s="127"/>
      <c r="ISV1" s="127"/>
      <c r="ISW1" s="127"/>
      <c r="ISX1" s="127"/>
      <c r="ISY1" s="127"/>
      <c r="ISZ1" s="127"/>
      <c r="ITA1" s="127"/>
      <c r="ITB1" s="127"/>
      <c r="ITC1" s="127"/>
      <c r="ITD1" s="127"/>
      <c r="ITE1" s="127"/>
      <c r="ITF1" s="127"/>
      <c r="ITG1" s="127"/>
      <c r="ITH1" s="127"/>
      <c r="ITI1" s="127"/>
      <c r="ITJ1" s="127"/>
      <c r="ITK1" s="127"/>
      <c r="ITL1" s="127"/>
      <c r="ITM1" s="127"/>
      <c r="ITN1" s="127"/>
      <c r="ITO1" s="127"/>
      <c r="ITP1" s="127"/>
      <c r="ITQ1" s="127"/>
      <c r="ITR1" s="127"/>
      <c r="ITS1" s="127"/>
      <c r="ITT1" s="127"/>
      <c r="ITU1" s="127"/>
      <c r="ITV1" s="127"/>
      <c r="ITW1" s="127"/>
      <c r="ITX1" s="127"/>
      <c r="ITY1" s="127"/>
      <c r="ITZ1" s="127"/>
      <c r="IUA1" s="127"/>
      <c r="IUB1" s="127"/>
      <c r="IUC1" s="127"/>
      <c r="IUD1" s="127"/>
      <c r="IUE1" s="127"/>
      <c r="IUF1" s="127"/>
      <c r="IUG1" s="127"/>
      <c r="IUH1" s="127"/>
      <c r="IUI1" s="127"/>
      <c r="IUJ1" s="127"/>
      <c r="IUK1" s="127"/>
      <c r="IUL1" s="127"/>
      <c r="IUM1" s="127"/>
      <c r="IUN1" s="127"/>
      <c r="IUO1" s="127"/>
      <c r="IUP1" s="127"/>
      <c r="IUQ1" s="127"/>
      <c r="IUR1" s="127"/>
      <c r="IUS1" s="127"/>
      <c r="IUT1" s="127"/>
      <c r="IUU1" s="127"/>
      <c r="IUV1" s="127"/>
      <c r="IUW1" s="127"/>
      <c r="IUX1" s="127"/>
      <c r="IUY1" s="127"/>
      <c r="IUZ1" s="127"/>
      <c r="IVA1" s="127"/>
      <c r="IVB1" s="127"/>
      <c r="IVC1" s="127"/>
      <c r="IVD1" s="127"/>
      <c r="IVE1" s="127"/>
      <c r="IVF1" s="127"/>
      <c r="IVG1" s="127"/>
      <c r="IVH1" s="127"/>
      <c r="IVI1" s="127"/>
      <c r="IVJ1" s="127"/>
      <c r="IVK1" s="127"/>
      <c r="IVL1" s="127"/>
      <c r="IVM1" s="127"/>
      <c r="IVN1" s="127"/>
      <c r="IVO1" s="127"/>
      <c r="IVP1" s="127"/>
      <c r="IVQ1" s="127"/>
      <c r="IVR1" s="127"/>
      <c r="IVS1" s="127"/>
      <c r="IVT1" s="127"/>
      <c r="IVU1" s="127"/>
      <c r="IVV1" s="127"/>
      <c r="IVW1" s="127"/>
      <c r="IVX1" s="127"/>
      <c r="IVY1" s="127"/>
      <c r="IVZ1" s="127"/>
      <c r="IWA1" s="127"/>
      <c r="IWB1" s="127"/>
      <c r="IWC1" s="127"/>
      <c r="IWD1" s="127"/>
      <c r="IWE1" s="127"/>
      <c r="IWF1" s="127"/>
      <c r="IWG1" s="127"/>
      <c r="IWH1" s="127"/>
      <c r="IWI1" s="127"/>
      <c r="IWJ1" s="127"/>
      <c r="IWK1" s="127"/>
      <c r="IWL1" s="127"/>
      <c r="IWM1" s="127"/>
      <c r="IWN1" s="127"/>
      <c r="IWO1" s="127"/>
      <c r="IWP1" s="127"/>
      <c r="IWQ1" s="127"/>
      <c r="IWR1" s="127"/>
      <c r="IWS1" s="127"/>
      <c r="IWT1" s="127"/>
      <c r="IWU1" s="127"/>
      <c r="IWV1" s="127"/>
      <c r="IWW1" s="127"/>
      <c r="IWX1" s="127"/>
      <c r="IWY1" s="127"/>
      <c r="IWZ1" s="127"/>
      <c r="IXA1" s="127"/>
      <c r="IXB1" s="127"/>
      <c r="IXC1" s="127"/>
      <c r="IXD1" s="127"/>
      <c r="IXE1" s="127"/>
      <c r="IXF1" s="127"/>
      <c r="IXG1" s="127"/>
      <c r="IXH1" s="127"/>
      <c r="IXI1" s="127"/>
      <c r="IXJ1" s="127"/>
      <c r="IXK1" s="127"/>
      <c r="IXL1" s="127"/>
      <c r="IXM1" s="127"/>
      <c r="IXN1" s="127"/>
      <c r="IXO1" s="127"/>
      <c r="IXP1" s="127"/>
      <c r="IXQ1" s="127"/>
      <c r="IXR1" s="127"/>
      <c r="IXS1" s="127"/>
      <c r="IXT1" s="127"/>
      <c r="IXU1" s="127"/>
      <c r="IXV1" s="127"/>
      <c r="IXW1" s="127"/>
      <c r="IXX1" s="127"/>
      <c r="IXY1" s="127"/>
      <c r="IXZ1" s="127"/>
      <c r="IYA1" s="127"/>
      <c r="IYB1" s="127"/>
      <c r="IYC1" s="127"/>
      <c r="IYD1" s="127"/>
      <c r="IYE1" s="127"/>
      <c r="IYF1" s="127"/>
      <c r="IYG1" s="127"/>
      <c r="IYH1" s="127"/>
      <c r="IYI1" s="127"/>
      <c r="IYJ1" s="127"/>
      <c r="IYK1" s="127"/>
      <c r="IYL1" s="127"/>
      <c r="IYM1" s="127"/>
      <c r="IYN1" s="127"/>
      <c r="IYO1" s="127"/>
      <c r="IYP1" s="127"/>
      <c r="IYQ1" s="127"/>
      <c r="IYR1" s="127"/>
      <c r="IYS1" s="127"/>
      <c r="IYT1" s="127"/>
      <c r="IYU1" s="127"/>
      <c r="IYV1" s="127"/>
      <c r="IYW1" s="127"/>
      <c r="IYX1" s="127"/>
      <c r="IYY1" s="127"/>
      <c r="IYZ1" s="127"/>
      <c r="IZA1" s="127"/>
      <c r="IZB1" s="127"/>
      <c r="IZC1" s="127"/>
      <c r="IZD1" s="127"/>
      <c r="IZE1" s="127"/>
      <c r="IZF1" s="127"/>
      <c r="IZG1" s="127"/>
      <c r="IZH1" s="127"/>
      <c r="IZI1" s="127"/>
      <c r="IZJ1" s="127"/>
      <c r="IZK1" s="127"/>
      <c r="IZL1" s="127"/>
      <c r="IZM1" s="127"/>
      <c r="IZN1" s="127"/>
      <c r="IZO1" s="127"/>
      <c r="IZP1" s="127"/>
      <c r="IZQ1" s="127"/>
      <c r="IZR1" s="127"/>
      <c r="IZS1" s="127"/>
      <c r="IZT1" s="127"/>
      <c r="IZU1" s="127"/>
      <c r="IZV1" s="127"/>
      <c r="IZW1" s="127"/>
      <c r="IZX1" s="127"/>
      <c r="IZY1" s="127"/>
      <c r="IZZ1" s="127"/>
      <c r="JAA1" s="127"/>
      <c r="JAB1" s="127"/>
      <c r="JAC1" s="127"/>
      <c r="JAD1" s="127"/>
      <c r="JAE1" s="127"/>
      <c r="JAF1" s="127"/>
      <c r="JAG1" s="127"/>
      <c r="JAH1" s="127"/>
      <c r="JAI1" s="127"/>
      <c r="JAJ1" s="127"/>
      <c r="JAK1" s="127"/>
      <c r="JAL1" s="127"/>
      <c r="JAM1" s="127"/>
      <c r="JAN1" s="127"/>
      <c r="JAO1" s="127"/>
      <c r="JAP1" s="127"/>
      <c r="JAQ1" s="127"/>
      <c r="JAR1" s="127"/>
      <c r="JAS1" s="127"/>
      <c r="JAT1" s="127"/>
      <c r="JAU1" s="127"/>
      <c r="JAV1" s="127"/>
      <c r="JAW1" s="127"/>
      <c r="JAX1" s="127"/>
      <c r="JAY1" s="127"/>
      <c r="JAZ1" s="127"/>
      <c r="JBA1" s="127"/>
      <c r="JBB1" s="127"/>
      <c r="JBC1" s="127"/>
      <c r="JBD1" s="127"/>
      <c r="JBE1" s="127"/>
      <c r="JBF1" s="127"/>
      <c r="JBG1" s="127"/>
      <c r="JBH1" s="127"/>
      <c r="JBI1" s="127"/>
      <c r="JBJ1" s="127"/>
      <c r="JBK1" s="127"/>
      <c r="JBL1" s="127"/>
      <c r="JBM1" s="127"/>
      <c r="JBN1" s="127"/>
      <c r="JBO1" s="127"/>
      <c r="JBP1" s="127"/>
      <c r="JBQ1" s="127"/>
      <c r="JBR1" s="127"/>
      <c r="JBS1" s="127"/>
      <c r="JBT1" s="127"/>
      <c r="JBU1" s="127"/>
      <c r="JBV1" s="127"/>
      <c r="JBW1" s="127"/>
      <c r="JBX1" s="127"/>
      <c r="JBY1" s="127"/>
      <c r="JBZ1" s="127"/>
      <c r="JCA1" s="127"/>
      <c r="JCB1" s="127"/>
      <c r="JCC1" s="127"/>
      <c r="JCD1" s="127"/>
      <c r="JCE1" s="127"/>
      <c r="JCF1" s="127"/>
      <c r="JCG1" s="127"/>
      <c r="JCH1" s="127"/>
      <c r="JCI1" s="127"/>
      <c r="JCJ1" s="127"/>
      <c r="JCK1" s="127"/>
      <c r="JCL1" s="127"/>
      <c r="JCM1" s="127"/>
      <c r="JCN1" s="127"/>
      <c r="JCO1" s="127"/>
      <c r="JCP1" s="127"/>
      <c r="JCQ1" s="127"/>
      <c r="JCR1" s="127"/>
      <c r="JCS1" s="127"/>
      <c r="JCT1" s="127"/>
      <c r="JCU1" s="127"/>
      <c r="JCV1" s="127"/>
      <c r="JCW1" s="127"/>
      <c r="JCX1" s="127"/>
      <c r="JCY1" s="127"/>
      <c r="JCZ1" s="127"/>
      <c r="JDA1" s="127"/>
      <c r="JDB1" s="127"/>
      <c r="JDC1" s="127"/>
      <c r="JDD1" s="127"/>
      <c r="JDE1" s="127"/>
      <c r="JDF1" s="127"/>
      <c r="JDG1" s="127"/>
      <c r="JDH1" s="127"/>
      <c r="JDI1" s="127"/>
      <c r="JDJ1" s="127"/>
      <c r="JDK1" s="127"/>
      <c r="JDL1" s="127"/>
      <c r="JDM1" s="127"/>
      <c r="JDN1" s="127"/>
      <c r="JDO1" s="127"/>
      <c r="JDP1" s="127"/>
      <c r="JDQ1" s="127"/>
      <c r="JDR1" s="127"/>
      <c r="JDS1" s="127"/>
      <c r="JDT1" s="127"/>
      <c r="JDU1" s="127"/>
      <c r="JDV1" s="127"/>
      <c r="JDW1" s="127"/>
      <c r="JDX1" s="127"/>
      <c r="JDY1" s="127"/>
      <c r="JDZ1" s="127"/>
      <c r="JEA1" s="127"/>
      <c r="JEB1" s="127"/>
      <c r="JEC1" s="127"/>
      <c r="JED1" s="127"/>
      <c r="JEE1" s="127"/>
      <c r="JEF1" s="127"/>
      <c r="JEG1" s="127"/>
      <c r="JEH1" s="127"/>
      <c r="JEI1" s="127"/>
      <c r="JEJ1" s="127"/>
      <c r="JEK1" s="127"/>
      <c r="JEL1" s="127"/>
      <c r="JEM1" s="127"/>
      <c r="JEN1" s="127"/>
      <c r="JEO1" s="127"/>
      <c r="JEP1" s="127"/>
      <c r="JEQ1" s="127"/>
      <c r="JER1" s="127"/>
      <c r="JES1" s="127"/>
      <c r="JET1" s="127"/>
      <c r="JEU1" s="127"/>
      <c r="JEV1" s="127"/>
      <c r="JEW1" s="127"/>
      <c r="JEX1" s="127"/>
      <c r="JEY1" s="127"/>
      <c r="JEZ1" s="127"/>
      <c r="JFA1" s="127"/>
      <c r="JFB1" s="127"/>
      <c r="JFC1" s="127"/>
      <c r="JFD1" s="127"/>
      <c r="JFE1" s="127"/>
      <c r="JFF1" s="127"/>
      <c r="JFG1" s="127"/>
      <c r="JFH1" s="127"/>
      <c r="JFI1" s="127"/>
      <c r="JFJ1" s="127"/>
      <c r="JFK1" s="127"/>
      <c r="JFL1" s="127"/>
      <c r="JFM1" s="127"/>
      <c r="JFN1" s="127"/>
      <c r="JFO1" s="127"/>
      <c r="JFP1" s="127"/>
      <c r="JFQ1" s="127"/>
      <c r="JFR1" s="127"/>
      <c r="JFS1" s="127"/>
      <c r="JFT1" s="127"/>
      <c r="JFU1" s="127"/>
      <c r="JFV1" s="127"/>
      <c r="JFW1" s="127"/>
      <c r="JFX1" s="127"/>
      <c r="JFY1" s="127"/>
      <c r="JFZ1" s="127"/>
      <c r="JGA1" s="127"/>
      <c r="JGB1" s="127"/>
      <c r="JGC1" s="127"/>
      <c r="JGD1" s="127"/>
      <c r="JGE1" s="127"/>
      <c r="JGF1" s="127"/>
      <c r="JGG1" s="127"/>
      <c r="JGH1" s="127"/>
      <c r="JGI1" s="127"/>
      <c r="JGJ1" s="127"/>
      <c r="JGK1" s="127"/>
      <c r="JGL1" s="127"/>
      <c r="JGM1" s="127"/>
      <c r="JGN1" s="127"/>
      <c r="JGO1" s="127"/>
      <c r="JGP1" s="127"/>
      <c r="JGQ1" s="127"/>
      <c r="JGR1" s="127"/>
      <c r="JGS1" s="127"/>
      <c r="JGT1" s="127"/>
      <c r="JGU1" s="127"/>
      <c r="JGV1" s="127"/>
      <c r="JGW1" s="127"/>
      <c r="JGX1" s="127"/>
      <c r="JGY1" s="127"/>
      <c r="JGZ1" s="127"/>
      <c r="JHA1" s="127"/>
      <c r="JHB1" s="127"/>
      <c r="JHC1" s="127"/>
      <c r="JHD1" s="127"/>
      <c r="JHE1" s="127"/>
      <c r="JHF1" s="127"/>
      <c r="JHG1" s="127"/>
      <c r="JHH1" s="127"/>
      <c r="JHI1" s="127"/>
      <c r="JHJ1" s="127"/>
      <c r="JHK1" s="127"/>
      <c r="JHL1" s="127"/>
      <c r="JHM1" s="127"/>
      <c r="JHN1" s="127"/>
      <c r="JHO1" s="127"/>
      <c r="JHP1" s="127"/>
      <c r="JHQ1" s="127"/>
      <c r="JHR1" s="127"/>
      <c r="JHS1" s="127"/>
      <c r="JHT1" s="127"/>
      <c r="JHU1" s="127"/>
      <c r="JHV1" s="127"/>
      <c r="JHW1" s="127"/>
      <c r="JHX1" s="127"/>
      <c r="JHY1" s="127"/>
      <c r="JHZ1" s="127"/>
      <c r="JIA1" s="127"/>
      <c r="JIB1" s="127"/>
      <c r="JIC1" s="127"/>
      <c r="JID1" s="127"/>
      <c r="JIE1" s="127"/>
      <c r="JIF1" s="127"/>
      <c r="JIG1" s="127"/>
      <c r="JIH1" s="127"/>
      <c r="JII1" s="127"/>
      <c r="JIJ1" s="127"/>
      <c r="JIK1" s="127"/>
      <c r="JIL1" s="127"/>
      <c r="JIM1" s="127"/>
      <c r="JIN1" s="127"/>
      <c r="JIO1" s="127"/>
      <c r="JIP1" s="127"/>
      <c r="JIQ1" s="127"/>
      <c r="JIR1" s="127"/>
      <c r="JIS1" s="127"/>
      <c r="JIT1" s="127"/>
      <c r="JIU1" s="127"/>
      <c r="JIV1" s="127"/>
      <c r="JIW1" s="127"/>
      <c r="JIX1" s="127"/>
      <c r="JIY1" s="127"/>
      <c r="JIZ1" s="127"/>
      <c r="JJA1" s="127"/>
      <c r="JJB1" s="127"/>
      <c r="JJC1" s="127"/>
      <c r="JJD1" s="127"/>
      <c r="JJE1" s="127"/>
      <c r="JJF1" s="127"/>
      <c r="JJG1" s="127"/>
      <c r="JJH1" s="127"/>
      <c r="JJI1" s="127"/>
      <c r="JJJ1" s="127"/>
      <c r="JJK1" s="127"/>
      <c r="JJL1" s="127"/>
      <c r="JJM1" s="127"/>
      <c r="JJN1" s="127"/>
      <c r="JJO1" s="127"/>
      <c r="JJP1" s="127"/>
      <c r="JJQ1" s="127"/>
      <c r="JJR1" s="127"/>
      <c r="JJS1" s="127"/>
      <c r="JJT1" s="127"/>
      <c r="JJU1" s="127"/>
      <c r="JJV1" s="127"/>
      <c r="JJW1" s="127"/>
      <c r="JJX1" s="127"/>
      <c r="JJY1" s="127"/>
      <c r="JJZ1" s="127"/>
      <c r="JKA1" s="127"/>
      <c r="JKB1" s="127"/>
      <c r="JKC1" s="127"/>
      <c r="JKD1" s="127"/>
      <c r="JKE1" s="127"/>
      <c r="JKF1" s="127"/>
      <c r="JKG1" s="127"/>
      <c r="JKH1" s="127"/>
      <c r="JKI1" s="127"/>
      <c r="JKJ1" s="127"/>
      <c r="JKK1" s="127"/>
      <c r="JKL1" s="127"/>
      <c r="JKM1" s="127"/>
      <c r="JKN1" s="127"/>
      <c r="JKO1" s="127"/>
      <c r="JKP1" s="127"/>
      <c r="JKQ1" s="127"/>
      <c r="JKR1" s="127"/>
      <c r="JKS1" s="127"/>
      <c r="JKT1" s="127"/>
      <c r="JKU1" s="127"/>
      <c r="JKV1" s="127"/>
      <c r="JKW1" s="127"/>
      <c r="JKX1" s="127"/>
      <c r="JKY1" s="127"/>
      <c r="JKZ1" s="127"/>
      <c r="JLA1" s="127"/>
      <c r="JLB1" s="127"/>
      <c r="JLC1" s="127"/>
      <c r="JLD1" s="127"/>
      <c r="JLE1" s="127"/>
      <c r="JLF1" s="127"/>
      <c r="JLG1" s="127"/>
      <c r="JLH1" s="127"/>
      <c r="JLI1" s="127"/>
      <c r="JLJ1" s="127"/>
      <c r="JLK1" s="127"/>
      <c r="JLL1" s="127"/>
      <c r="JLM1" s="127"/>
      <c r="JLN1" s="127"/>
      <c r="JLO1" s="127"/>
      <c r="JLP1" s="127"/>
      <c r="JLQ1" s="127"/>
      <c r="JLR1" s="127"/>
      <c r="JLS1" s="127"/>
      <c r="JLT1" s="127"/>
      <c r="JLU1" s="127"/>
      <c r="JLV1" s="127"/>
      <c r="JLW1" s="127"/>
      <c r="JLX1" s="127"/>
      <c r="JLY1" s="127"/>
      <c r="JLZ1" s="127"/>
      <c r="JMA1" s="127"/>
      <c r="JMB1" s="127"/>
      <c r="JMC1" s="127"/>
      <c r="JMD1" s="127"/>
      <c r="JME1" s="127"/>
      <c r="JMF1" s="127"/>
      <c r="JMG1" s="127"/>
      <c r="JMH1" s="127"/>
      <c r="JMI1" s="127"/>
      <c r="JMJ1" s="127"/>
      <c r="JMK1" s="127"/>
      <c r="JML1" s="127"/>
      <c r="JMM1" s="127"/>
      <c r="JMN1" s="127"/>
      <c r="JMO1" s="127"/>
      <c r="JMP1" s="127"/>
      <c r="JMQ1" s="127"/>
      <c r="JMR1" s="127"/>
      <c r="JMS1" s="127"/>
      <c r="JMT1" s="127"/>
      <c r="JMU1" s="127"/>
      <c r="JMV1" s="127"/>
      <c r="JMW1" s="127"/>
      <c r="JMX1" s="127"/>
      <c r="JMY1" s="127"/>
      <c r="JMZ1" s="127"/>
      <c r="JNA1" s="127"/>
      <c r="JNB1" s="127"/>
      <c r="JNC1" s="127"/>
      <c r="JND1" s="127"/>
      <c r="JNE1" s="127"/>
      <c r="JNF1" s="127"/>
      <c r="JNG1" s="127"/>
      <c r="JNH1" s="127"/>
      <c r="JNI1" s="127"/>
      <c r="JNJ1" s="127"/>
      <c r="JNK1" s="127"/>
      <c r="JNL1" s="127"/>
      <c r="JNM1" s="127"/>
      <c r="JNN1" s="127"/>
      <c r="JNO1" s="127"/>
      <c r="JNP1" s="127"/>
      <c r="JNQ1" s="127"/>
      <c r="JNR1" s="127"/>
      <c r="JNS1" s="127"/>
      <c r="JNT1" s="127"/>
      <c r="JNU1" s="127"/>
      <c r="JNV1" s="127"/>
      <c r="JNW1" s="127"/>
      <c r="JNX1" s="127"/>
      <c r="JNY1" s="127"/>
      <c r="JNZ1" s="127"/>
      <c r="JOA1" s="127"/>
      <c r="JOB1" s="127"/>
      <c r="JOC1" s="127"/>
      <c r="JOD1" s="127"/>
      <c r="JOE1" s="127"/>
      <c r="JOF1" s="127"/>
      <c r="JOG1" s="127"/>
      <c r="JOH1" s="127"/>
      <c r="JOI1" s="127"/>
      <c r="JOJ1" s="127"/>
      <c r="JOK1" s="127"/>
      <c r="JOL1" s="127"/>
      <c r="JOM1" s="127"/>
      <c r="JON1" s="127"/>
      <c r="JOO1" s="127"/>
      <c r="JOP1" s="127"/>
      <c r="JOQ1" s="127"/>
      <c r="JOR1" s="127"/>
      <c r="JOS1" s="127"/>
      <c r="JOT1" s="127"/>
      <c r="JOU1" s="127"/>
      <c r="JOV1" s="127"/>
      <c r="JOW1" s="127"/>
      <c r="JOX1" s="127"/>
      <c r="JOY1" s="127"/>
      <c r="JOZ1" s="127"/>
      <c r="JPA1" s="127"/>
      <c r="JPB1" s="127"/>
      <c r="JPC1" s="127"/>
      <c r="JPD1" s="127"/>
      <c r="JPE1" s="127"/>
      <c r="JPF1" s="127"/>
      <c r="JPG1" s="127"/>
      <c r="JPH1" s="127"/>
      <c r="JPI1" s="127"/>
      <c r="JPJ1" s="127"/>
      <c r="JPK1" s="127"/>
      <c r="JPL1" s="127"/>
      <c r="JPM1" s="127"/>
      <c r="JPN1" s="127"/>
      <c r="JPO1" s="127"/>
      <c r="JPP1" s="127"/>
      <c r="JPQ1" s="127"/>
      <c r="JPR1" s="127"/>
      <c r="JPS1" s="127"/>
      <c r="JPT1" s="127"/>
      <c r="JPU1" s="127"/>
      <c r="JPV1" s="127"/>
      <c r="JPW1" s="127"/>
      <c r="JPX1" s="127"/>
      <c r="JPY1" s="127"/>
      <c r="JPZ1" s="127"/>
      <c r="JQA1" s="127"/>
      <c r="JQB1" s="127"/>
      <c r="JQC1" s="127"/>
      <c r="JQD1" s="127"/>
      <c r="JQE1" s="127"/>
      <c r="JQF1" s="127"/>
      <c r="JQG1" s="127"/>
      <c r="JQH1" s="127"/>
      <c r="JQI1" s="127"/>
      <c r="JQJ1" s="127"/>
      <c r="JQK1" s="127"/>
      <c r="JQL1" s="127"/>
      <c r="JQM1" s="127"/>
      <c r="JQN1" s="127"/>
      <c r="JQO1" s="127"/>
      <c r="JQP1" s="127"/>
      <c r="JQQ1" s="127"/>
      <c r="JQR1" s="127"/>
      <c r="JQS1" s="127"/>
      <c r="JQT1" s="127"/>
      <c r="JQU1" s="127"/>
      <c r="JQV1" s="127"/>
      <c r="JQW1" s="127"/>
      <c r="JQX1" s="127"/>
      <c r="JQY1" s="127"/>
      <c r="JQZ1" s="127"/>
      <c r="JRA1" s="127"/>
      <c r="JRB1" s="127"/>
      <c r="JRC1" s="127"/>
      <c r="JRD1" s="127"/>
      <c r="JRE1" s="127"/>
      <c r="JRF1" s="127"/>
      <c r="JRG1" s="127"/>
      <c r="JRH1" s="127"/>
      <c r="JRI1" s="127"/>
      <c r="JRJ1" s="127"/>
      <c r="JRK1" s="127"/>
      <c r="JRL1" s="127"/>
      <c r="JRM1" s="127"/>
      <c r="JRN1" s="127"/>
      <c r="JRO1" s="127"/>
      <c r="JRP1" s="127"/>
      <c r="JRQ1" s="127"/>
      <c r="JRR1" s="127"/>
      <c r="JRS1" s="127"/>
      <c r="JRT1" s="127"/>
      <c r="JRU1" s="127"/>
      <c r="JRV1" s="127"/>
      <c r="JRW1" s="127"/>
      <c r="JRX1" s="127"/>
      <c r="JRY1" s="127"/>
      <c r="JRZ1" s="127"/>
      <c r="JSA1" s="127"/>
      <c r="JSB1" s="127"/>
      <c r="JSC1" s="127"/>
      <c r="JSD1" s="127"/>
      <c r="JSE1" s="127"/>
      <c r="JSF1" s="127"/>
      <c r="JSG1" s="127"/>
      <c r="JSH1" s="127"/>
      <c r="JSI1" s="127"/>
      <c r="JSJ1" s="127"/>
      <c r="JSK1" s="127"/>
      <c r="JSL1" s="127"/>
      <c r="JSM1" s="127"/>
      <c r="JSN1" s="127"/>
      <c r="JSO1" s="127"/>
      <c r="JSP1" s="127"/>
      <c r="JSQ1" s="127"/>
      <c r="JSR1" s="127"/>
      <c r="JSS1" s="127"/>
      <c r="JST1" s="127"/>
      <c r="JSU1" s="127"/>
      <c r="JSV1" s="127"/>
      <c r="JSW1" s="127"/>
      <c r="JSX1" s="127"/>
      <c r="JSY1" s="127"/>
      <c r="JSZ1" s="127"/>
      <c r="JTA1" s="127"/>
      <c r="JTB1" s="127"/>
      <c r="JTC1" s="127"/>
      <c r="JTD1" s="127"/>
      <c r="JTE1" s="127"/>
      <c r="JTF1" s="127"/>
      <c r="JTG1" s="127"/>
      <c r="JTH1" s="127"/>
      <c r="JTI1" s="127"/>
      <c r="JTJ1" s="127"/>
      <c r="JTK1" s="127"/>
      <c r="JTL1" s="127"/>
      <c r="JTM1" s="127"/>
      <c r="JTN1" s="127"/>
      <c r="JTO1" s="127"/>
      <c r="JTP1" s="127"/>
      <c r="JTQ1" s="127"/>
      <c r="JTR1" s="127"/>
      <c r="JTS1" s="127"/>
      <c r="JTT1" s="127"/>
      <c r="JTU1" s="127"/>
      <c r="JTV1" s="127"/>
      <c r="JTW1" s="127"/>
      <c r="JTX1" s="127"/>
      <c r="JTY1" s="127"/>
      <c r="JTZ1" s="127"/>
      <c r="JUA1" s="127"/>
      <c r="JUB1" s="127"/>
      <c r="JUC1" s="127"/>
      <c r="JUD1" s="127"/>
      <c r="JUE1" s="127"/>
      <c r="JUF1" s="127"/>
      <c r="JUG1" s="127"/>
      <c r="JUH1" s="127"/>
      <c r="JUI1" s="127"/>
      <c r="JUJ1" s="127"/>
      <c r="JUK1" s="127"/>
      <c r="JUL1" s="127"/>
      <c r="JUM1" s="127"/>
      <c r="JUN1" s="127"/>
      <c r="JUO1" s="127"/>
      <c r="JUP1" s="127"/>
      <c r="JUQ1" s="127"/>
      <c r="JUR1" s="127"/>
      <c r="JUS1" s="127"/>
      <c r="JUT1" s="127"/>
      <c r="JUU1" s="127"/>
      <c r="JUV1" s="127"/>
      <c r="JUW1" s="127"/>
      <c r="JUX1" s="127"/>
      <c r="JUY1" s="127"/>
      <c r="JUZ1" s="127"/>
      <c r="JVA1" s="127"/>
      <c r="JVB1" s="127"/>
      <c r="JVC1" s="127"/>
      <c r="JVD1" s="127"/>
      <c r="JVE1" s="127"/>
      <c r="JVF1" s="127"/>
      <c r="JVG1" s="127"/>
      <c r="JVH1" s="127"/>
      <c r="JVI1" s="127"/>
      <c r="JVJ1" s="127"/>
      <c r="JVK1" s="127"/>
      <c r="JVL1" s="127"/>
      <c r="JVM1" s="127"/>
      <c r="JVN1" s="127"/>
      <c r="JVO1" s="127"/>
      <c r="JVP1" s="127"/>
      <c r="JVQ1" s="127"/>
      <c r="JVR1" s="127"/>
      <c r="JVS1" s="127"/>
      <c r="JVT1" s="127"/>
      <c r="JVU1" s="127"/>
      <c r="JVV1" s="127"/>
      <c r="JVW1" s="127"/>
      <c r="JVX1" s="127"/>
      <c r="JVY1" s="127"/>
      <c r="JVZ1" s="127"/>
      <c r="JWA1" s="127"/>
      <c r="JWB1" s="127"/>
      <c r="JWC1" s="127"/>
      <c r="JWD1" s="127"/>
      <c r="JWE1" s="127"/>
      <c r="JWF1" s="127"/>
      <c r="JWG1" s="127"/>
      <c r="JWH1" s="127"/>
      <c r="JWI1" s="127"/>
      <c r="JWJ1" s="127"/>
      <c r="JWK1" s="127"/>
      <c r="JWL1" s="127"/>
      <c r="JWM1" s="127"/>
      <c r="JWN1" s="127"/>
      <c r="JWO1" s="127"/>
      <c r="JWP1" s="127"/>
      <c r="JWQ1" s="127"/>
      <c r="JWR1" s="127"/>
      <c r="JWS1" s="127"/>
      <c r="JWT1" s="127"/>
      <c r="JWU1" s="127"/>
      <c r="JWV1" s="127"/>
      <c r="JWW1" s="127"/>
      <c r="JWX1" s="127"/>
      <c r="JWY1" s="127"/>
      <c r="JWZ1" s="127"/>
      <c r="JXA1" s="127"/>
      <c r="JXB1" s="127"/>
      <c r="JXC1" s="127"/>
      <c r="JXD1" s="127"/>
      <c r="JXE1" s="127"/>
      <c r="JXF1" s="127"/>
      <c r="JXG1" s="127"/>
      <c r="JXH1" s="127"/>
      <c r="JXI1" s="127"/>
      <c r="JXJ1" s="127"/>
      <c r="JXK1" s="127"/>
      <c r="JXL1" s="127"/>
      <c r="JXM1" s="127"/>
      <c r="JXN1" s="127"/>
      <c r="JXO1" s="127"/>
      <c r="JXP1" s="127"/>
      <c r="JXQ1" s="127"/>
      <c r="JXR1" s="127"/>
      <c r="JXS1" s="127"/>
      <c r="JXT1" s="127"/>
      <c r="JXU1" s="127"/>
      <c r="JXV1" s="127"/>
      <c r="JXW1" s="127"/>
      <c r="JXX1" s="127"/>
      <c r="JXY1" s="127"/>
      <c r="JXZ1" s="127"/>
      <c r="JYA1" s="127"/>
      <c r="JYB1" s="127"/>
      <c r="JYC1" s="127"/>
      <c r="JYD1" s="127"/>
      <c r="JYE1" s="127"/>
      <c r="JYF1" s="127"/>
      <c r="JYG1" s="127"/>
      <c r="JYH1" s="127"/>
      <c r="JYI1" s="127"/>
      <c r="JYJ1" s="127"/>
      <c r="JYK1" s="127"/>
      <c r="JYL1" s="127"/>
      <c r="JYM1" s="127"/>
      <c r="JYN1" s="127"/>
      <c r="JYO1" s="127"/>
      <c r="JYP1" s="127"/>
      <c r="JYQ1" s="127"/>
      <c r="JYR1" s="127"/>
      <c r="JYS1" s="127"/>
      <c r="JYT1" s="127"/>
      <c r="JYU1" s="127"/>
      <c r="JYV1" s="127"/>
      <c r="JYW1" s="127"/>
      <c r="JYX1" s="127"/>
      <c r="JYY1" s="127"/>
      <c r="JYZ1" s="127"/>
      <c r="JZA1" s="127"/>
      <c r="JZB1" s="127"/>
      <c r="JZC1" s="127"/>
      <c r="JZD1" s="127"/>
      <c r="JZE1" s="127"/>
      <c r="JZF1" s="127"/>
      <c r="JZG1" s="127"/>
      <c r="JZH1" s="127"/>
      <c r="JZI1" s="127"/>
      <c r="JZJ1" s="127"/>
      <c r="JZK1" s="127"/>
      <c r="JZL1" s="127"/>
      <c r="JZM1" s="127"/>
      <c r="JZN1" s="127"/>
      <c r="JZO1" s="127"/>
      <c r="JZP1" s="127"/>
      <c r="JZQ1" s="127"/>
      <c r="JZR1" s="127"/>
      <c r="JZS1" s="127"/>
      <c r="JZT1" s="127"/>
      <c r="JZU1" s="127"/>
      <c r="JZV1" s="127"/>
      <c r="JZW1" s="127"/>
      <c r="JZX1" s="127"/>
      <c r="JZY1" s="127"/>
      <c r="JZZ1" s="127"/>
      <c r="KAA1" s="127"/>
      <c r="KAB1" s="127"/>
      <c r="KAC1" s="127"/>
      <c r="KAD1" s="127"/>
      <c r="KAE1" s="127"/>
      <c r="KAF1" s="127"/>
      <c r="KAG1" s="127"/>
      <c r="KAH1" s="127"/>
      <c r="KAI1" s="127"/>
      <c r="KAJ1" s="127"/>
      <c r="KAK1" s="127"/>
      <c r="KAL1" s="127"/>
      <c r="KAM1" s="127"/>
      <c r="KAN1" s="127"/>
      <c r="KAO1" s="127"/>
      <c r="KAP1" s="127"/>
      <c r="KAQ1" s="127"/>
      <c r="KAR1" s="127"/>
      <c r="KAS1" s="127"/>
      <c r="KAT1" s="127"/>
      <c r="KAU1" s="127"/>
      <c r="KAV1" s="127"/>
      <c r="KAW1" s="127"/>
      <c r="KAX1" s="127"/>
      <c r="KAY1" s="127"/>
      <c r="KAZ1" s="127"/>
      <c r="KBA1" s="127"/>
      <c r="KBB1" s="127"/>
      <c r="KBC1" s="127"/>
      <c r="KBD1" s="127"/>
      <c r="KBE1" s="127"/>
      <c r="KBF1" s="127"/>
      <c r="KBG1" s="127"/>
      <c r="KBH1" s="127"/>
      <c r="KBI1" s="127"/>
      <c r="KBJ1" s="127"/>
      <c r="KBK1" s="127"/>
      <c r="KBL1" s="127"/>
      <c r="KBM1" s="127"/>
      <c r="KBN1" s="127"/>
      <c r="KBO1" s="127"/>
      <c r="KBP1" s="127"/>
      <c r="KBQ1" s="127"/>
      <c r="KBR1" s="127"/>
      <c r="KBS1" s="127"/>
      <c r="KBT1" s="127"/>
      <c r="KBU1" s="127"/>
      <c r="KBV1" s="127"/>
      <c r="KBW1" s="127"/>
      <c r="KBX1" s="127"/>
      <c r="KBY1" s="127"/>
      <c r="KBZ1" s="127"/>
      <c r="KCA1" s="127"/>
      <c r="KCB1" s="127"/>
      <c r="KCC1" s="127"/>
      <c r="KCD1" s="127"/>
      <c r="KCE1" s="127"/>
      <c r="KCF1" s="127"/>
      <c r="KCG1" s="127"/>
      <c r="KCH1" s="127"/>
      <c r="KCI1" s="127"/>
      <c r="KCJ1" s="127"/>
      <c r="KCK1" s="127"/>
      <c r="KCL1" s="127"/>
      <c r="KCM1" s="127"/>
      <c r="KCN1" s="127"/>
      <c r="KCO1" s="127"/>
      <c r="KCP1" s="127"/>
      <c r="KCQ1" s="127"/>
      <c r="KCR1" s="127"/>
      <c r="KCS1" s="127"/>
      <c r="KCT1" s="127"/>
      <c r="KCU1" s="127"/>
      <c r="KCV1" s="127"/>
      <c r="KCW1" s="127"/>
      <c r="KCX1" s="127"/>
      <c r="KCY1" s="127"/>
      <c r="KCZ1" s="127"/>
      <c r="KDA1" s="127"/>
      <c r="KDB1" s="127"/>
      <c r="KDC1" s="127"/>
      <c r="KDD1" s="127"/>
      <c r="KDE1" s="127"/>
      <c r="KDF1" s="127"/>
      <c r="KDG1" s="127"/>
      <c r="KDH1" s="127"/>
      <c r="KDI1" s="127"/>
      <c r="KDJ1" s="127"/>
      <c r="KDK1" s="127"/>
      <c r="KDL1" s="127"/>
      <c r="KDM1" s="127"/>
      <c r="KDN1" s="127"/>
      <c r="KDO1" s="127"/>
      <c r="KDP1" s="127"/>
      <c r="KDQ1" s="127"/>
      <c r="KDR1" s="127"/>
      <c r="KDS1" s="127"/>
      <c r="KDT1" s="127"/>
      <c r="KDU1" s="127"/>
      <c r="KDV1" s="127"/>
      <c r="KDW1" s="127"/>
      <c r="KDX1" s="127"/>
      <c r="KDY1" s="127"/>
      <c r="KDZ1" s="127"/>
      <c r="KEA1" s="127"/>
      <c r="KEB1" s="127"/>
      <c r="KEC1" s="127"/>
      <c r="KED1" s="127"/>
      <c r="KEE1" s="127"/>
      <c r="KEF1" s="127"/>
      <c r="KEG1" s="127"/>
      <c r="KEH1" s="127"/>
      <c r="KEI1" s="127"/>
      <c r="KEJ1" s="127"/>
      <c r="KEK1" s="127"/>
      <c r="KEL1" s="127"/>
      <c r="KEM1" s="127"/>
      <c r="KEN1" s="127"/>
      <c r="KEO1" s="127"/>
      <c r="KEP1" s="127"/>
      <c r="KEQ1" s="127"/>
      <c r="KER1" s="127"/>
      <c r="KES1" s="127"/>
      <c r="KET1" s="127"/>
      <c r="KEU1" s="127"/>
      <c r="KEV1" s="127"/>
      <c r="KEW1" s="127"/>
      <c r="KEX1" s="127"/>
      <c r="KEY1" s="127"/>
      <c r="KEZ1" s="127"/>
      <c r="KFA1" s="127"/>
      <c r="KFB1" s="127"/>
      <c r="KFC1" s="127"/>
      <c r="KFD1" s="127"/>
      <c r="KFE1" s="127"/>
      <c r="KFF1" s="127"/>
      <c r="KFG1" s="127"/>
      <c r="KFH1" s="127"/>
      <c r="KFI1" s="127"/>
      <c r="KFJ1" s="127"/>
      <c r="KFK1" s="127"/>
      <c r="KFL1" s="127"/>
      <c r="KFM1" s="127"/>
      <c r="KFN1" s="127"/>
      <c r="KFO1" s="127"/>
      <c r="KFP1" s="127"/>
      <c r="KFQ1" s="127"/>
      <c r="KFR1" s="127"/>
      <c r="KFS1" s="127"/>
      <c r="KFT1" s="127"/>
      <c r="KFU1" s="127"/>
      <c r="KFV1" s="127"/>
      <c r="KFW1" s="127"/>
      <c r="KFX1" s="127"/>
      <c r="KFY1" s="127"/>
      <c r="KFZ1" s="127"/>
      <c r="KGA1" s="127"/>
      <c r="KGB1" s="127"/>
      <c r="KGC1" s="127"/>
      <c r="KGD1" s="127"/>
      <c r="KGE1" s="127"/>
      <c r="KGF1" s="127"/>
      <c r="KGG1" s="127"/>
      <c r="KGH1" s="127"/>
      <c r="KGI1" s="127"/>
      <c r="KGJ1" s="127"/>
      <c r="KGK1" s="127"/>
      <c r="KGL1" s="127"/>
      <c r="KGM1" s="127"/>
      <c r="KGN1" s="127"/>
      <c r="KGO1" s="127"/>
      <c r="KGP1" s="127"/>
      <c r="KGQ1" s="127"/>
      <c r="KGR1" s="127"/>
      <c r="KGS1" s="127"/>
      <c r="KGT1" s="127"/>
      <c r="KGU1" s="127"/>
      <c r="KGV1" s="127"/>
      <c r="KGW1" s="127"/>
      <c r="KGX1" s="127"/>
      <c r="KGY1" s="127"/>
      <c r="KGZ1" s="127"/>
      <c r="KHA1" s="127"/>
      <c r="KHB1" s="127"/>
      <c r="KHC1" s="127"/>
      <c r="KHD1" s="127"/>
      <c r="KHE1" s="127"/>
      <c r="KHF1" s="127"/>
      <c r="KHG1" s="127"/>
      <c r="KHH1" s="127"/>
      <c r="KHI1" s="127"/>
      <c r="KHJ1" s="127"/>
      <c r="KHK1" s="127"/>
      <c r="KHL1" s="127"/>
      <c r="KHM1" s="127"/>
      <c r="KHN1" s="127"/>
      <c r="KHO1" s="127"/>
      <c r="KHP1" s="127"/>
      <c r="KHQ1" s="127"/>
      <c r="KHR1" s="127"/>
      <c r="KHS1" s="127"/>
      <c r="KHT1" s="127"/>
      <c r="KHU1" s="127"/>
      <c r="KHV1" s="127"/>
      <c r="KHW1" s="127"/>
      <c r="KHX1" s="127"/>
      <c r="KHY1" s="127"/>
      <c r="KHZ1" s="127"/>
      <c r="KIA1" s="127"/>
      <c r="KIB1" s="127"/>
      <c r="KIC1" s="127"/>
      <c r="KID1" s="127"/>
      <c r="KIE1" s="127"/>
      <c r="KIF1" s="127"/>
      <c r="KIG1" s="127"/>
      <c r="KIH1" s="127"/>
      <c r="KII1" s="127"/>
      <c r="KIJ1" s="127"/>
      <c r="KIK1" s="127"/>
      <c r="KIL1" s="127"/>
      <c r="KIM1" s="127"/>
      <c r="KIN1" s="127"/>
      <c r="KIO1" s="127"/>
      <c r="KIP1" s="127"/>
      <c r="KIQ1" s="127"/>
      <c r="KIR1" s="127"/>
      <c r="KIS1" s="127"/>
      <c r="KIT1" s="127"/>
      <c r="KIU1" s="127"/>
      <c r="KIV1" s="127"/>
      <c r="KIW1" s="127"/>
      <c r="KIX1" s="127"/>
      <c r="KIY1" s="127"/>
      <c r="KIZ1" s="127"/>
      <c r="KJA1" s="127"/>
      <c r="KJB1" s="127"/>
      <c r="KJC1" s="127"/>
      <c r="KJD1" s="127"/>
      <c r="KJE1" s="127"/>
      <c r="KJF1" s="127"/>
      <c r="KJG1" s="127"/>
      <c r="KJH1" s="127"/>
      <c r="KJI1" s="127"/>
      <c r="KJJ1" s="127"/>
      <c r="KJK1" s="127"/>
      <c r="KJL1" s="127"/>
      <c r="KJM1" s="127"/>
      <c r="KJN1" s="127"/>
      <c r="KJO1" s="127"/>
      <c r="KJP1" s="127"/>
      <c r="KJQ1" s="127"/>
      <c r="KJR1" s="127"/>
      <c r="KJS1" s="127"/>
      <c r="KJT1" s="127"/>
      <c r="KJU1" s="127"/>
      <c r="KJV1" s="127"/>
      <c r="KJW1" s="127"/>
      <c r="KJX1" s="127"/>
      <c r="KJY1" s="127"/>
      <c r="KJZ1" s="127"/>
      <c r="KKA1" s="127"/>
      <c r="KKB1" s="127"/>
      <c r="KKC1" s="127"/>
      <c r="KKD1" s="127"/>
      <c r="KKE1" s="127"/>
      <c r="KKF1" s="127"/>
      <c r="KKG1" s="127"/>
      <c r="KKH1" s="127"/>
      <c r="KKI1" s="127"/>
      <c r="KKJ1" s="127"/>
      <c r="KKK1" s="127"/>
      <c r="KKL1" s="127"/>
      <c r="KKM1" s="127"/>
      <c r="KKN1" s="127"/>
      <c r="KKO1" s="127"/>
      <c r="KKP1" s="127"/>
      <c r="KKQ1" s="127"/>
      <c r="KKR1" s="127"/>
      <c r="KKS1" s="127"/>
      <c r="KKT1" s="127"/>
      <c r="KKU1" s="127"/>
      <c r="KKV1" s="127"/>
      <c r="KKW1" s="127"/>
      <c r="KKX1" s="127"/>
      <c r="KKY1" s="127"/>
      <c r="KKZ1" s="127"/>
      <c r="KLA1" s="127"/>
      <c r="KLB1" s="127"/>
      <c r="KLC1" s="127"/>
      <c r="KLD1" s="127"/>
      <c r="KLE1" s="127"/>
      <c r="KLF1" s="127"/>
      <c r="KLG1" s="127"/>
      <c r="KLH1" s="127"/>
      <c r="KLI1" s="127"/>
      <c r="KLJ1" s="127"/>
      <c r="KLK1" s="127"/>
      <c r="KLL1" s="127"/>
      <c r="KLM1" s="127"/>
      <c r="KLN1" s="127"/>
      <c r="KLO1" s="127"/>
      <c r="KLP1" s="127"/>
      <c r="KLQ1" s="127"/>
      <c r="KLR1" s="127"/>
      <c r="KLS1" s="127"/>
      <c r="KLT1" s="127"/>
      <c r="KLU1" s="127"/>
      <c r="KLV1" s="127"/>
      <c r="KLW1" s="127"/>
      <c r="KLX1" s="127"/>
      <c r="KLY1" s="127"/>
      <c r="KLZ1" s="127"/>
      <c r="KMA1" s="127"/>
      <c r="KMB1" s="127"/>
      <c r="KMC1" s="127"/>
      <c r="KMD1" s="127"/>
      <c r="KME1" s="127"/>
      <c r="KMF1" s="127"/>
      <c r="KMG1" s="127"/>
      <c r="KMH1" s="127"/>
      <c r="KMI1" s="127"/>
      <c r="KMJ1" s="127"/>
      <c r="KMK1" s="127"/>
      <c r="KML1" s="127"/>
      <c r="KMM1" s="127"/>
      <c r="KMN1" s="127"/>
      <c r="KMO1" s="127"/>
      <c r="KMP1" s="127"/>
      <c r="KMQ1" s="127"/>
      <c r="KMR1" s="127"/>
      <c r="KMS1" s="127"/>
      <c r="KMT1" s="127"/>
      <c r="KMU1" s="127"/>
      <c r="KMV1" s="127"/>
      <c r="KMW1" s="127"/>
      <c r="KMX1" s="127"/>
      <c r="KMY1" s="127"/>
      <c r="KMZ1" s="127"/>
      <c r="KNA1" s="127"/>
      <c r="KNB1" s="127"/>
      <c r="KNC1" s="127"/>
      <c r="KND1" s="127"/>
      <c r="KNE1" s="127"/>
      <c r="KNF1" s="127"/>
      <c r="KNG1" s="127"/>
      <c r="KNH1" s="127"/>
      <c r="KNI1" s="127"/>
      <c r="KNJ1" s="127"/>
      <c r="KNK1" s="127"/>
      <c r="KNL1" s="127"/>
      <c r="KNM1" s="127"/>
      <c r="KNN1" s="127"/>
      <c r="KNO1" s="127"/>
      <c r="KNP1" s="127"/>
      <c r="KNQ1" s="127"/>
      <c r="KNR1" s="127"/>
      <c r="KNS1" s="127"/>
      <c r="KNT1" s="127"/>
      <c r="KNU1" s="127"/>
      <c r="KNV1" s="127"/>
      <c r="KNW1" s="127"/>
      <c r="KNX1" s="127"/>
      <c r="KNY1" s="127"/>
      <c r="KNZ1" s="127"/>
      <c r="KOA1" s="127"/>
      <c r="KOB1" s="127"/>
      <c r="KOC1" s="127"/>
      <c r="KOD1" s="127"/>
      <c r="KOE1" s="127"/>
      <c r="KOF1" s="127"/>
      <c r="KOG1" s="127"/>
      <c r="KOH1" s="127"/>
      <c r="KOI1" s="127"/>
      <c r="KOJ1" s="127"/>
      <c r="KOK1" s="127"/>
      <c r="KOL1" s="127"/>
      <c r="KOM1" s="127"/>
      <c r="KON1" s="127"/>
      <c r="KOO1" s="127"/>
      <c r="KOP1" s="127"/>
      <c r="KOQ1" s="127"/>
      <c r="KOR1" s="127"/>
      <c r="KOS1" s="127"/>
      <c r="KOT1" s="127"/>
      <c r="KOU1" s="127"/>
      <c r="KOV1" s="127"/>
      <c r="KOW1" s="127"/>
      <c r="KOX1" s="127"/>
      <c r="KOY1" s="127"/>
      <c r="KOZ1" s="127"/>
      <c r="KPA1" s="127"/>
      <c r="KPB1" s="127"/>
      <c r="KPC1" s="127"/>
      <c r="KPD1" s="127"/>
      <c r="KPE1" s="127"/>
      <c r="KPF1" s="127"/>
      <c r="KPG1" s="127"/>
      <c r="KPH1" s="127"/>
      <c r="KPI1" s="127"/>
      <c r="KPJ1" s="127"/>
      <c r="KPK1" s="127"/>
      <c r="KPL1" s="127"/>
      <c r="KPM1" s="127"/>
      <c r="KPN1" s="127"/>
      <c r="KPO1" s="127"/>
      <c r="KPP1" s="127"/>
      <c r="KPQ1" s="127"/>
      <c r="KPR1" s="127"/>
      <c r="KPS1" s="127"/>
      <c r="KPT1" s="127"/>
      <c r="KPU1" s="127"/>
      <c r="KPV1" s="127"/>
      <c r="KPW1" s="127"/>
      <c r="KPX1" s="127"/>
      <c r="KPY1" s="127"/>
      <c r="KPZ1" s="127"/>
      <c r="KQA1" s="127"/>
      <c r="KQB1" s="127"/>
      <c r="KQC1" s="127"/>
      <c r="KQD1" s="127"/>
      <c r="KQE1" s="127"/>
      <c r="KQF1" s="127"/>
      <c r="KQG1" s="127"/>
      <c r="KQH1" s="127"/>
      <c r="KQI1" s="127"/>
      <c r="KQJ1" s="127"/>
      <c r="KQK1" s="127"/>
      <c r="KQL1" s="127"/>
      <c r="KQM1" s="127"/>
      <c r="KQN1" s="127"/>
      <c r="KQO1" s="127"/>
      <c r="KQP1" s="127"/>
      <c r="KQQ1" s="127"/>
      <c r="KQR1" s="127"/>
      <c r="KQS1" s="127"/>
      <c r="KQT1" s="127"/>
      <c r="KQU1" s="127"/>
      <c r="KQV1" s="127"/>
      <c r="KQW1" s="127"/>
      <c r="KQX1" s="127"/>
      <c r="KQY1" s="127"/>
      <c r="KQZ1" s="127"/>
      <c r="KRA1" s="127"/>
      <c r="KRB1" s="127"/>
      <c r="KRC1" s="127"/>
      <c r="KRD1" s="127"/>
      <c r="KRE1" s="127"/>
      <c r="KRF1" s="127"/>
      <c r="KRG1" s="127"/>
      <c r="KRH1" s="127"/>
      <c r="KRI1" s="127"/>
      <c r="KRJ1" s="127"/>
      <c r="KRK1" s="127"/>
      <c r="KRL1" s="127"/>
      <c r="KRM1" s="127"/>
      <c r="KRN1" s="127"/>
      <c r="KRO1" s="127"/>
      <c r="KRP1" s="127"/>
      <c r="KRQ1" s="127"/>
      <c r="KRR1" s="127"/>
      <c r="KRS1" s="127"/>
      <c r="KRT1" s="127"/>
      <c r="KRU1" s="127"/>
      <c r="KRV1" s="127"/>
      <c r="KRW1" s="127"/>
      <c r="KRX1" s="127"/>
      <c r="KRY1" s="127"/>
      <c r="KRZ1" s="127"/>
      <c r="KSA1" s="127"/>
      <c r="KSB1" s="127"/>
      <c r="KSC1" s="127"/>
      <c r="KSD1" s="127"/>
      <c r="KSE1" s="127"/>
      <c r="KSF1" s="127"/>
      <c r="KSG1" s="127"/>
      <c r="KSH1" s="127"/>
      <c r="KSI1" s="127"/>
      <c r="KSJ1" s="127"/>
      <c r="KSK1" s="127"/>
      <c r="KSL1" s="127"/>
      <c r="KSM1" s="127"/>
      <c r="KSN1" s="127"/>
      <c r="KSO1" s="127"/>
      <c r="KSP1" s="127"/>
      <c r="KSQ1" s="127"/>
      <c r="KSR1" s="127"/>
      <c r="KSS1" s="127"/>
      <c r="KST1" s="127"/>
      <c r="KSU1" s="127"/>
      <c r="KSV1" s="127"/>
      <c r="KSW1" s="127"/>
      <c r="KSX1" s="127"/>
      <c r="KSY1" s="127"/>
      <c r="KSZ1" s="127"/>
      <c r="KTA1" s="127"/>
      <c r="KTB1" s="127"/>
      <c r="KTC1" s="127"/>
      <c r="KTD1" s="127"/>
      <c r="KTE1" s="127"/>
      <c r="KTF1" s="127"/>
      <c r="KTG1" s="127"/>
      <c r="KTH1" s="127"/>
      <c r="KTI1" s="127"/>
      <c r="KTJ1" s="127"/>
      <c r="KTK1" s="127"/>
      <c r="KTL1" s="127"/>
      <c r="KTM1" s="127"/>
      <c r="KTN1" s="127"/>
      <c r="KTO1" s="127"/>
      <c r="KTP1" s="127"/>
      <c r="KTQ1" s="127"/>
      <c r="KTR1" s="127"/>
      <c r="KTS1" s="127"/>
      <c r="KTT1" s="127"/>
      <c r="KTU1" s="127"/>
      <c r="KTV1" s="127"/>
      <c r="KTW1" s="127"/>
      <c r="KTX1" s="127"/>
      <c r="KTY1" s="127"/>
      <c r="KTZ1" s="127"/>
      <c r="KUA1" s="127"/>
      <c r="KUB1" s="127"/>
      <c r="KUC1" s="127"/>
      <c r="KUD1" s="127"/>
      <c r="KUE1" s="127"/>
      <c r="KUF1" s="127"/>
      <c r="KUG1" s="127"/>
      <c r="KUH1" s="127"/>
      <c r="KUI1" s="127"/>
      <c r="KUJ1" s="127"/>
      <c r="KUK1" s="127"/>
      <c r="KUL1" s="127"/>
      <c r="KUM1" s="127"/>
      <c r="KUN1" s="127"/>
      <c r="KUO1" s="127"/>
      <c r="KUP1" s="127"/>
      <c r="KUQ1" s="127"/>
      <c r="KUR1" s="127"/>
      <c r="KUS1" s="127"/>
      <c r="KUT1" s="127"/>
      <c r="KUU1" s="127"/>
      <c r="KUV1" s="127"/>
      <c r="KUW1" s="127"/>
      <c r="KUX1" s="127"/>
      <c r="KUY1" s="127"/>
      <c r="KUZ1" s="127"/>
      <c r="KVA1" s="127"/>
      <c r="KVB1" s="127"/>
      <c r="KVC1" s="127"/>
      <c r="KVD1" s="127"/>
      <c r="KVE1" s="127"/>
      <c r="KVF1" s="127"/>
      <c r="KVG1" s="127"/>
      <c r="KVH1" s="127"/>
      <c r="KVI1" s="127"/>
      <c r="KVJ1" s="127"/>
      <c r="KVK1" s="127"/>
      <c r="KVL1" s="127"/>
      <c r="KVM1" s="127"/>
      <c r="KVN1" s="127"/>
      <c r="KVO1" s="127"/>
      <c r="KVP1" s="127"/>
      <c r="KVQ1" s="127"/>
      <c r="KVR1" s="127"/>
      <c r="KVS1" s="127"/>
      <c r="KVT1" s="127"/>
      <c r="KVU1" s="127"/>
      <c r="KVV1" s="127"/>
      <c r="KVW1" s="127"/>
      <c r="KVX1" s="127"/>
      <c r="KVY1" s="127"/>
      <c r="KVZ1" s="127"/>
      <c r="KWA1" s="127"/>
      <c r="KWB1" s="127"/>
      <c r="KWC1" s="127"/>
      <c r="KWD1" s="127"/>
      <c r="KWE1" s="127"/>
      <c r="KWF1" s="127"/>
      <c r="KWG1" s="127"/>
      <c r="KWH1" s="127"/>
      <c r="KWI1" s="127"/>
      <c r="KWJ1" s="127"/>
      <c r="KWK1" s="127"/>
      <c r="KWL1" s="127"/>
      <c r="KWM1" s="127"/>
      <c r="KWN1" s="127"/>
      <c r="KWO1" s="127"/>
      <c r="KWP1" s="127"/>
      <c r="KWQ1" s="127"/>
      <c r="KWR1" s="127"/>
      <c r="KWS1" s="127"/>
      <c r="KWT1" s="127"/>
      <c r="KWU1" s="127"/>
      <c r="KWV1" s="127"/>
      <c r="KWW1" s="127"/>
      <c r="KWX1" s="127"/>
      <c r="KWY1" s="127"/>
      <c r="KWZ1" s="127"/>
      <c r="KXA1" s="127"/>
      <c r="KXB1" s="127"/>
      <c r="KXC1" s="127"/>
      <c r="KXD1" s="127"/>
      <c r="KXE1" s="127"/>
      <c r="KXF1" s="127"/>
      <c r="KXG1" s="127"/>
      <c r="KXH1" s="127"/>
      <c r="KXI1" s="127"/>
      <c r="KXJ1" s="127"/>
      <c r="KXK1" s="127"/>
      <c r="KXL1" s="127"/>
      <c r="KXM1" s="127"/>
      <c r="KXN1" s="127"/>
      <c r="KXO1" s="127"/>
      <c r="KXP1" s="127"/>
      <c r="KXQ1" s="127"/>
      <c r="KXR1" s="127"/>
      <c r="KXS1" s="127"/>
      <c r="KXT1" s="127"/>
      <c r="KXU1" s="127"/>
      <c r="KXV1" s="127"/>
      <c r="KXW1" s="127"/>
      <c r="KXX1" s="127"/>
      <c r="KXY1" s="127"/>
      <c r="KXZ1" s="127"/>
      <c r="KYA1" s="127"/>
      <c r="KYB1" s="127"/>
      <c r="KYC1" s="127"/>
      <c r="KYD1" s="127"/>
      <c r="KYE1" s="127"/>
      <c r="KYF1" s="127"/>
      <c r="KYG1" s="127"/>
      <c r="KYH1" s="127"/>
      <c r="KYI1" s="127"/>
      <c r="KYJ1" s="127"/>
      <c r="KYK1" s="127"/>
      <c r="KYL1" s="127"/>
      <c r="KYM1" s="127"/>
      <c r="KYN1" s="127"/>
      <c r="KYO1" s="127"/>
      <c r="KYP1" s="127"/>
      <c r="KYQ1" s="127"/>
      <c r="KYR1" s="127"/>
      <c r="KYS1" s="127"/>
      <c r="KYT1" s="127"/>
      <c r="KYU1" s="127"/>
      <c r="KYV1" s="127"/>
      <c r="KYW1" s="127"/>
      <c r="KYX1" s="127"/>
      <c r="KYY1" s="127"/>
      <c r="KYZ1" s="127"/>
      <c r="KZA1" s="127"/>
      <c r="KZB1" s="127"/>
      <c r="KZC1" s="127"/>
      <c r="KZD1" s="127"/>
      <c r="KZE1" s="127"/>
      <c r="KZF1" s="127"/>
      <c r="KZG1" s="127"/>
      <c r="KZH1" s="127"/>
      <c r="KZI1" s="127"/>
      <c r="KZJ1" s="127"/>
      <c r="KZK1" s="127"/>
      <c r="KZL1" s="127"/>
      <c r="KZM1" s="127"/>
      <c r="KZN1" s="127"/>
      <c r="KZO1" s="127"/>
      <c r="KZP1" s="127"/>
      <c r="KZQ1" s="127"/>
      <c r="KZR1" s="127"/>
      <c r="KZS1" s="127"/>
      <c r="KZT1" s="127"/>
      <c r="KZU1" s="127"/>
      <c r="KZV1" s="127"/>
      <c r="KZW1" s="127"/>
      <c r="KZX1" s="127"/>
      <c r="KZY1" s="127"/>
      <c r="KZZ1" s="127"/>
      <c r="LAA1" s="127"/>
      <c r="LAB1" s="127"/>
      <c r="LAC1" s="127"/>
      <c r="LAD1" s="127"/>
      <c r="LAE1" s="127"/>
      <c r="LAF1" s="127"/>
      <c r="LAG1" s="127"/>
      <c r="LAH1" s="127"/>
      <c r="LAI1" s="127"/>
      <c r="LAJ1" s="127"/>
      <c r="LAK1" s="127"/>
      <c r="LAL1" s="127"/>
      <c r="LAM1" s="127"/>
      <c r="LAN1" s="127"/>
      <c r="LAO1" s="127"/>
      <c r="LAP1" s="127"/>
      <c r="LAQ1" s="127"/>
      <c r="LAR1" s="127"/>
      <c r="LAS1" s="127"/>
      <c r="LAT1" s="127"/>
      <c r="LAU1" s="127"/>
      <c r="LAV1" s="127"/>
      <c r="LAW1" s="127"/>
      <c r="LAX1" s="127"/>
      <c r="LAY1" s="127"/>
      <c r="LAZ1" s="127"/>
      <c r="LBA1" s="127"/>
      <c r="LBB1" s="127"/>
      <c r="LBC1" s="127"/>
      <c r="LBD1" s="127"/>
      <c r="LBE1" s="127"/>
      <c r="LBF1" s="127"/>
      <c r="LBG1" s="127"/>
      <c r="LBH1" s="127"/>
      <c r="LBI1" s="127"/>
      <c r="LBJ1" s="127"/>
      <c r="LBK1" s="127"/>
      <c r="LBL1" s="127"/>
      <c r="LBM1" s="127"/>
      <c r="LBN1" s="127"/>
      <c r="LBO1" s="127"/>
      <c r="LBP1" s="127"/>
      <c r="LBQ1" s="127"/>
      <c r="LBR1" s="127"/>
      <c r="LBS1" s="127"/>
      <c r="LBT1" s="127"/>
      <c r="LBU1" s="127"/>
      <c r="LBV1" s="127"/>
      <c r="LBW1" s="127"/>
      <c r="LBX1" s="127"/>
      <c r="LBY1" s="127"/>
      <c r="LBZ1" s="127"/>
      <c r="LCA1" s="127"/>
      <c r="LCB1" s="127"/>
      <c r="LCC1" s="127"/>
      <c r="LCD1" s="127"/>
      <c r="LCE1" s="127"/>
      <c r="LCF1" s="127"/>
      <c r="LCG1" s="127"/>
      <c r="LCH1" s="127"/>
      <c r="LCI1" s="127"/>
      <c r="LCJ1" s="127"/>
      <c r="LCK1" s="127"/>
      <c r="LCL1" s="127"/>
      <c r="LCM1" s="127"/>
      <c r="LCN1" s="127"/>
      <c r="LCO1" s="127"/>
      <c r="LCP1" s="127"/>
      <c r="LCQ1" s="127"/>
      <c r="LCR1" s="127"/>
      <c r="LCS1" s="127"/>
      <c r="LCT1" s="127"/>
      <c r="LCU1" s="127"/>
      <c r="LCV1" s="127"/>
      <c r="LCW1" s="127"/>
      <c r="LCX1" s="127"/>
      <c r="LCY1" s="127"/>
      <c r="LCZ1" s="127"/>
      <c r="LDA1" s="127"/>
      <c r="LDB1" s="127"/>
      <c r="LDC1" s="127"/>
      <c r="LDD1" s="127"/>
      <c r="LDE1" s="127"/>
      <c r="LDF1" s="127"/>
      <c r="LDG1" s="127"/>
      <c r="LDH1" s="127"/>
      <c r="LDI1" s="127"/>
      <c r="LDJ1" s="127"/>
      <c r="LDK1" s="127"/>
      <c r="LDL1" s="127"/>
      <c r="LDM1" s="127"/>
      <c r="LDN1" s="127"/>
      <c r="LDO1" s="127"/>
      <c r="LDP1" s="127"/>
      <c r="LDQ1" s="127"/>
      <c r="LDR1" s="127"/>
      <c r="LDS1" s="127"/>
      <c r="LDT1" s="127"/>
      <c r="LDU1" s="127"/>
      <c r="LDV1" s="127"/>
      <c r="LDW1" s="127"/>
      <c r="LDX1" s="127"/>
      <c r="LDY1" s="127"/>
      <c r="LDZ1" s="127"/>
      <c r="LEA1" s="127"/>
      <c r="LEB1" s="127"/>
      <c r="LEC1" s="127"/>
      <c r="LED1" s="127"/>
      <c r="LEE1" s="127"/>
      <c r="LEF1" s="127"/>
      <c r="LEG1" s="127"/>
      <c r="LEH1" s="127"/>
      <c r="LEI1" s="127"/>
      <c r="LEJ1" s="127"/>
      <c r="LEK1" s="127"/>
      <c r="LEL1" s="127"/>
      <c r="LEM1" s="127"/>
      <c r="LEN1" s="127"/>
      <c r="LEO1" s="127"/>
      <c r="LEP1" s="127"/>
      <c r="LEQ1" s="127"/>
      <c r="LER1" s="127"/>
      <c r="LES1" s="127"/>
      <c r="LET1" s="127"/>
      <c r="LEU1" s="127"/>
      <c r="LEV1" s="127"/>
      <c r="LEW1" s="127"/>
      <c r="LEX1" s="127"/>
      <c r="LEY1" s="127"/>
      <c r="LEZ1" s="127"/>
      <c r="LFA1" s="127"/>
      <c r="LFB1" s="127"/>
      <c r="LFC1" s="127"/>
      <c r="LFD1" s="127"/>
      <c r="LFE1" s="127"/>
      <c r="LFF1" s="127"/>
      <c r="LFG1" s="127"/>
      <c r="LFH1" s="127"/>
      <c r="LFI1" s="127"/>
      <c r="LFJ1" s="127"/>
      <c r="LFK1" s="127"/>
      <c r="LFL1" s="127"/>
      <c r="LFM1" s="127"/>
      <c r="LFN1" s="127"/>
      <c r="LFO1" s="127"/>
      <c r="LFP1" s="127"/>
      <c r="LFQ1" s="127"/>
      <c r="LFR1" s="127"/>
      <c r="LFS1" s="127"/>
      <c r="LFT1" s="127"/>
      <c r="LFU1" s="127"/>
      <c r="LFV1" s="127"/>
      <c r="LFW1" s="127"/>
      <c r="LFX1" s="127"/>
      <c r="LFY1" s="127"/>
      <c r="LFZ1" s="127"/>
      <c r="LGA1" s="127"/>
      <c r="LGB1" s="127"/>
      <c r="LGC1" s="127"/>
      <c r="LGD1" s="127"/>
      <c r="LGE1" s="127"/>
      <c r="LGF1" s="127"/>
      <c r="LGG1" s="127"/>
      <c r="LGH1" s="127"/>
      <c r="LGI1" s="127"/>
      <c r="LGJ1" s="127"/>
      <c r="LGK1" s="127"/>
      <c r="LGL1" s="127"/>
      <c r="LGM1" s="127"/>
      <c r="LGN1" s="127"/>
      <c r="LGO1" s="127"/>
      <c r="LGP1" s="127"/>
      <c r="LGQ1" s="127"/>
      <c r="LGR1" s="127"/>
      <c r="LGS1" s="127"/>
      <c r="LGT1" s="127"/>
      <c r="LGU1" s="127"/>
      <c r="LGV1" s="127"/>
      <c r="LGW1" s="127"/>
      <c r="LGX1" s="127"/>
      <c r="LGY1" s="127"/>
      <c r="LGZ1" s="127"/>
      <c r="LHA1" s="127"/>
      <c r="LHB1" s="127"/>
      <c r="LHC1" s="127"/>
      <c r="LHD1" s="127"/>
      <c r="LHE1" s="127"/>
      <c r="LHF1" s="127"/>
      <c r="LHG1" s="127"/>
      <c r="LHH1" s="127"/>
      <c r="LHI1" s="127"/>
      <c r="LHJ1" s="127"/>
      <c r="LHK1" s="127"/>
      <c r="LHL1" s="127"/>
      <c r="LHM1" s="127"/>
      <c r="LHN1" s="127"/>
      <c r="LHO1" s="127"/>
      <c r="LHP1" s="127"/>
      <c r="LHQ1" s="127"/>
      <c r="LHR1" s="127"/>
      <c r="LHS1" s="127"/>
      <c r="LHT1" s="127"/>
      <c r="LHU1" s="127"/>
      <c r="LHV1" s="127"/>
      <c r="LHW1" s="127"/>
      <c r="LHX1" s="127"/>
      <c r="LHY1" s="127"/>
      <c r="LHZ1" s="127"/>
      <c r="LIA1" s="127"/>
      <c r="LIB1" s="127"/>
      <c r="LIC1" s="127"/>
      <c r="LID1" s="127"/>
      <c r="LIE1" s="127"/>
      <c r="LIF1" s="127"/>
      <c r="LIG1" s="127"/>
      <c r="LIH1" s="127"/>
      <c r="LII1" s="127"/>
      <c r="LIJ1" s="127"/>
      <c r="LIK1" s="127"/>
      <c r="LIL1" s="127"/>
      <c r="LIM1" s="127"/>
      <c r="LIN1" s="127"/>
      <c r="LIO1" s="127"/>
      <c r="LIP1" s="127"/>
      <c r="LIQ1" s="127"/>
      <c r="LIR1" s="127"/>
      <c r="LIS1" s="127"/>
      <c r="LIT1" s="127"/>
      <c r="LIU1" s="127"/>
      <c r="LIV1" s="127"/>
      <c r="LIW1" s="127"/>
      <c r="LIX1" s="127"/>
      <c r="LIY1" s="127"/>
      <c r="LIZ1" s="127"/>
      <c r="LJA1" s="127"/>
      <c r="LJB1" s="127"/>
      <c r="LJC1" s="127"/>
      <c r="LJD1" s="127"/>
      <c r="LJE1" s="127"/>
      <c r="LJF1" s="127"/>
      <c r="LJG1" s="127"/>
      <c r="LJH1" s="127"/>
      <c r="LJI1" s="127"/>
      <c r="LJJ1" s="127"/>
      <c r="LJK1" s="127"/>
      <c r="LJL1" s="127"/>
      <c r="LJM1" s="127"/>
      <c r="LJN1" s="127"/>
      <c r="LJO1" s="127"/>
      <c r="LJP1" s="127"/>
      <c r="LJQ1" s="127"/>
      <c r="LJR1" s="127"/>
      <c r="LJS1" s="127"/>
      <c r="LJT1" s="127"/>
      <c r="LJU1" s="127"/>
      <c r="LJV1" s="127"/>
      <c r="LJW1" s="127"/>
      <c r="LJX1" s="127"/>
      <c r="LJY1" s="127"/>
      <c r="LJZ1" s="127"/>
      <c r="LKA1" s="127"/>
      <c r="LKB1" s="127"/>
      <c r="LKC1" s="127"/>
      <c r="LKD1" s="127"/>
      <c r="LKE1" s="127"/>
      <c r="LKF1" s="127"/>
      <c r="LKG1" s="127"/>
      <c r="LKH1" s="127"/>
      <c r="LKI1" s="127"/>
      <c r="LKJ1" s="127"/>
      <c r="LKK1" s="127"/>
      <c r="LKL1" s="127"/>
      <c r="LKM1" s="127"/>
      <c r="LKN1" s="127"/>
      <c r="LKO1" s="127"/>
      <c r="LKP1" s="127"/>
      <c r="LKQ1" s="127"/>
      <c r="LKR1" s="127"/>
      <c r="LKS1" s="127"/>
      <c r="LKT1" s="127"/>
      <c r="LKU1" s="127"/>
      <c r="LKV1" s="127"/>
      <c r="LKW1" s="127"/>
      <c r="LKX1" s="127"/>
      <c r="LKY1" s="127"/>
      <c r="LKZ1" s="127"/>
      <c r="LLA1" s="127"/>
      <c r="LLB1" s="127"/>
      <c r="LLC1" s="127"/>
      <c r="LLD1" s="127"/>
      <c r="LLE1" s="127"/>
      <c r="LLF1" s="127"/>
      <c r="LLG1" s="127"/>
      <c r="LLH1" s="127"/>
      <c r="LLI1" s="127"/>
      <c r="LLJ1" s="127"/>
      <c r="LLK1" s="127"/>
      <c r="LLL1" s="127"/>
      <c r="LLM1" s="127"/>
      <c r="LLN1" s="127"/>
      <c r="LLO1" s="127"/>
      <c r="LLP1" s="127"/>
      <c r="LLQ1" s="127"/>
      <c r="LLR1" s="127"/>
      <c r="LLS1" s="127"/>
      <c r="LLT1" s="127"/>
      <c r="LLU1" s="127"/>
      <c r="LLV1" s="127"/>
      <c r="LLW1" s="127"/>
      <c r="LLX1" s="127"/>
      <c r="LLY1" s="127"/>
      <c r="LLZ1" s="127"/>
      <c r="LMA1" s="127"/>
      <c r="LMB1" s="127"/>
      <c r="LMC1" s="127"/>
      <c r="LMD1" s="127"/>
      <c r="LME1" s="127"/>
      <c r="LMF1" s="127"/>
      <c r="LMG1" s="127"/>
      <c r="LMH1" s="127"/>
      <c r="LMI1" s="127"/>
      <c r="LMJ1" s="127"/>
      <c r="LMK1" s="127"/>
      <c r="LML1" s="127"/>
      <c r="LMM1" s="127"/>
      <c r="LMN1" s="127"/>
      <c r="LMO1" s="127"/>
      <c r="LMP1" s="127"/>
      <c r="LMQ1" s="127"/>
      <c r="LMR1" s="127"/>
      <c r="LMS1" s="127"/>
      <c r="LMT1" s="127"/>
      <c r="LMU1" s="127"/>
      <c r="LMV1" s="127"/>
      <c r="LMW1" s="127"/>
      <c r="LMX1" s="127"/>
      <c r="LMY1" s="127"/>
      <c r="LMZ1" s="127"/>
      <c r="LNA1" s="127"/>
      <c r="LNB1" s="127"/>
      <c r="LNC1" s="127"/>
      <c r="LND1" s="127"/>
      <c r="LNE1" s="127"/>
      <c r="LNF1" s="127"/>
      <c r="LNG1" s="127"/>
      <c r="LNH1" s="127"/>
      <c r="LNI1" s="127"/>
      <c r="LNJ1" s="127"/>
      <c r="LNK1" s="127"/>
      <c r="LNL1" s="127"/>
      <c r="LNM1" s="127"/>
      <c r="LNN1" s="127"/>
      <c r="LNO1" s="127"/>
      <c r="LNP1" s="127"/>
      <c r="LNQ1" s="127"/>
      <c r="LNR1" s="127"/>
      <c r="LNS1" s="127"/>
      <c r="LNT1" s="127"/>
      <c r="LNU1" s="127"/>
      <c r="LNV1" s="127"/>
      <c r="LNW1" s="127"/>
      <c r="LNX1" s="127"/>
      <c r="LNY1" s="127"/>
      <c r="LNZ1" s="127"/>
      <c r="LOA1" s="127"/>
      <c r="LOB1" s="127"/>
      <c r="LOC1" s="127"/>
      <c r="LOD1" s="127"/>
      <c r="LOE1" s="127"/>
      <c r="LOF1" s="127"/>
      <c r="LOG1" s="127"/>
      <c r="LOH1" s="127"/>
      <c r="LOI1" s="127"/>
      <c r="LOJ1" s="127"/>
      <c r="LOK1" s="127"/>
      <c r="LOL1" s="127"/>
      <c r="LOM1" s="127"/>
      <c r="LON1" s="127"/>
      <c r="LOO1" s="127"/>
      <c r="LOP1" s="127"/>
      <c r="LOQ1" s="127"/>
      <c r="LOR1" s="127"/>
      <c r="LOS1" s="127"/>
      <c r="LOT1" s="127"/>
      <c r="LOU1" s="127"/>
      <c r="LOV1" s="127"/>
      <c r="LOW1" s="127"/>
      <c r="LOX1" s="127"/>
      <c r="LOY1" s="127"/>
      <c r="LOZ1" s="127"/>
      <c r="LPA1" s="127"/>
      <c r="LPB1" s="127"/>
      <c r="LPC1" s="127"/>
      <c r="LPD1" s="127"/>
      <c r="LPE1" s="127"/>
      <c r="LPF1" s="127"/>
      <c r="LPG1" s="127"/>
      <c r="LPH1" s="127"/>
      <c r="LPI1" s="127"/>
      <c r="LPJ1" s="127"/>
      <c r="LPK1" s="127"/>
      <c r="LPL1" s="127"/>
      <c r="LPM1" s="127"/>
      <c r="LPN1" s="127"/>
      <c r="LPO1" s="127"/>
      <c r="LPP1" s="127"/>
      <c r="LPQ1" s="127"/>
      <c r="LPR1" s="127"/>
      <c r="LPS1" s="127"/>
      <c r="LPT1" s="127"/>
      <c r="LPU1" s="127"/>
      <c r="LPV1" s="127"/>
      <c r="LPW1" s="127"/>
      <c r="LPX1" s="127"/>
      <c r="LPY1" s="127"/>
      <c r="LPZ1" s="127"/>
      <c r="LQA1" s="127"/>
      <c r="LQB1" s="127"/>
      <c r="LQC1" s="127"/>
      <c r="LQD1" s="127"/>
      <c r="LQE1" s="127"/>
      <c r="LQF1" s="127"/>
      <c r="LQG1" s="127"/>
      <c r="LQH1" s="127"/>
      <c r="LQI1" s="127"/>
      <c r="LQJ1" s="127"/>
      <c r="LQK1" s="127"/>
      <c r="LQL1" s="127"/>
      <c r="LQM1" s="127"/>
      <c r="LQN1" s="127"/>
      <c r="LQO1" s="127"/>
      <c r="LQP1" s="127"/>
      <c r="LQQ1" s="127"/>
      <c r="LQR1" s="127"/>
      <c r="LQS1" s="127"/>
      <c r="LQT1" s="127"/>
      <c r="LQU1" s="127"/>
      <c r="LQV1" s="127"/>
      <c r="LQW1" s="127"/>
      <c r="LQX1" s="127"/>
      <c r="LQY1" s="127"/>
      <c r="LQZ1" s="127"/>
      <c r="LRA1" s="127"/>
      <c r="LRB1" s="127"/>
      <c r="LRC1" s="127"/>
      <c r="LRD1" s="127"/>
      <c r="LRE1" s="127"/>
      <c r="LRF1" s="127"/>
      <c r="LRG1" s="127"/>
      <c r="LRH1" s="127"/>
      <c r="LRI1" s="127"/>
      <c r="LRJ1" s="127"/>
      <c r="LRK1" s="127"/>
      <c r="LRL1" s="127"/>
      <c r="LRM1" s="127"/>
      <c r="LRN1" s="127"/>
      <c r="LRO1" s="127"/>
      <c r="LRP1" s="127"/>
      <c r="LRQ1" s="127"/>
      <c r="LRR1" s="127"/>
      <c r="LRS1" s="127"/>
      <c r="LRT1" s="127"/>
      <c r="LRU1" s="127"/>
      <c r="LRV1" s="127"/>
      <c r="LRW1" s="127"/>
      <c r="LRX1" s="127"/>
      <c r="LRY1" s="127"/>
      <c r="LRZ1" s="127"/>
      <c r="LSA1" s="127"/>
      <c r="LSB1" s="127"/>
      <c r="LSC1" s="127"/>
      <c r="LSD1" s="127"/>
      <c r="LSE1" s="127"/>
      <c r="LSF1" s="127"/>
      <c r="LSG1" s="127"/>
      <c r="LSH1" s="127"/>
      <c r="LSI1" s="127"/>
      <c r="LSJ1" s="127"/>
      <c r="LSK1" s="127"/>
      <c r="LSL1" s="127"/>
      <c r="LSM1" s="127"/>
      <c r="LSN1" s="127"/>
      <c r="LSO1" s="127"/>
      <c r="LSP1" s="127"/>
      <c r="LSQ1" s="127"/>
      <c r="LSR1" s="127"/>
      <c r="LSS1" s="127"/>
      <c r="LST1" s="127"/>
      <c r="LSU1" s="127"/>
      <c r="LSV1" s="127"/>
      <c r="LSW1" s="127"/>
      <c r="LSX1" s="127"/>
      <c r="LSY1" s="127"/>
      <c r="LSZ1" s="127"/>
      <c r="LTA1" s="127"/>
      <c r="LTB1" s="127"/>
      <c r="LTC1" s="127"/>
      <c r="LTD1" s="127"/>
      <c r="LTE1" s="127"/>
      <c r="LTF1" s="127"/>
      <c r="LTG1" s="127"/>
      <c r="LTH1" s="127"/>
      <c r="LTI1" s="127"/>
      <c r="LTJ1" s="127"/>
      <c r="LTK1" s="127"/>
      <c r="LTL1" s="127"/>
      <c r="LTM1" s="127"/>
      <c r="LTN1" s="127"/>
      <c r="LTO1" s="127"/>
      <c r="LTP1" s="127"/>
      <c r="LTQ1" s="127"/>
      <c r="LTR1" s="127"/>
      <c r="LTS1" s="127"/>
      <c r="LTT1" s="127"/>
      <c r="LTU1" s="127"/>
      <c r="LTV1" s="127"/>
      <c r="LTW1" s="127"/>
      <c r="LTX1" s="127"/>
      <c r="LTY1" s="127"/>
      <c r="LTZ1" s="127"/>
      <c r="LUA1" s="127"/>
      <c r="LUB1" s="127"/>
      <c r="LUC1" s="127"/>
      <c r="LUD1" s="127"/>
      <c r="LUE1" s="127"/>
      <c r="LUF1" s="127"/>
      <c r="LUG1" s="127"/>
      <c r="LUH1" s="127"/>
      <c r="LUI1" s="127"/>
      <c r="LUJ1" s="127"/>
      <c r="LUK1" s="127"/>
      <c r="LUL1" s="127"/>
      <c r="LUM1" s="127"/>
      <c r="LUN1" s="127"/>
      <c r="LUO1" s="127"/>
      <c r="LUP1" s="127"/>
      <c r="LUQ1" s="127"/>
      <c r="LUR1" s="127"/>
      <c r="LUS1" s="127"/>
      <c r="LUT1" s="127"/>
      <c r="LUU1" s="127"/>
      <c r="LUV1" s="127"/>
      <c r="LUW1" s="127"/>
      <c r="LUX1" s="127"/>
      <c r="LUY1" s="127"/>
      <c r="LUZ1" s="127"/>
      <c r="LVA1" s="127"/>
      <c r="LVB1" s="127"/>
      <c r="LVC1" s="127"/>
      <c r="LVD1" s="127"/>
      <c r="LVE1" s="127"/>
      <c r="LVF1" s="127"/>
      <c r="LVG1" s="127"/>
      <c r="LVH1" s="127"/>
      <c r="LVI1" s="127"/>
      <c r="LVJ1" s="127"/>
      <c r="LVK1" s="127"/>
      <c r="LVL1" s="127"/>
      <c r="LVM1" s="127"/>
      <c r="LVN1" s="127"/>
      <c r="LVO1" s="127"/>
      <c r="LVP1" s="127"/>
      <c r="LVQ1" s="127"/>
      <c r="LVR1" s="127"/>
      <c r="LVS1" s="127"/>
      <c r="LVT1" s="127"/>
      <c r="LVU1" s="127"/>
      <c r="LVV1" s="127"/>
      <c r="LVW1" s="127"/>
      <c r="LVX1" s="127"/>
      <c r="LVY1" s="127"/>
      <c r="LVZ1" s="127"/>
      <c r="LWA1" s="127"/>
      <c r="LWB1" s="127"/>
      <c r="LWC1" s="127"/>
      <c r="LWD1" s="127"/>
      <c r="LWE1" s="127"/>
      <c r="LWF1" s="127"/>
      <c r="LWG1" s="127"/>
      <c r="LWH1" s="127"/>
      <c r="LWI1" s="127"/>
      <c r="LWJ1" s="127"/>
      <c r="LWK1" s="127"/>
      <c r="LWL1" s="127"/>
      <c r="LWM1" s="127"/>
      <c r="LWN1" s="127"/>
      <c r="LWO1" s="127"/>
      <c r="LWP1" s="127"/>
      <c r="LWQ1" s="127"/>
      <c r="LWR1" s="127"/>
      <c r="LWS1" s="127"/>
      <c r="LWT1" s="127"/>
      <c r="LWU1" s="127"/>
      <c r="LWV1" s="127"/>
      <c r="LWW1" s="127"/>
      <c r="LWX1" s="127"/>
      <c r="LWY1" s="127"/>
      <c r="LWZ1" s="127"/>
      <c r="LXA1" s="127"/>
      <c r="LXB1" s="127"/>
      <c r="LXC1" s="127"/>
      <c r="LXD1" s="127"/>
      <c r="LXE1" s="127"/>
      <c r="LXF1" s="127"/>
      <c r="LXG1" s="127"/>
      <c r="LXH1" s="127"/>
      <c r="LXI1" s="127"/>
      <c r="LXJ1" s="127"/>
      <c r="LXK1" s="127"/>
      <c r="LXL1" s="127"/>
      <c r="LXM1" s="127"/>
      <c r="LXN1" s="127"/>
      <c r="LXO1" s="127"/>
      <c r="LXP1" s="127"/>
      <c r="LXQ1" s="127"/>
      <c r="LXR1" s="127"/>
      <c r="LXS1" s="127"/>
      <c r="LXT1" s="127"/>
      <c r="LXU1" s="127"/>
      <c r="LXV1" s="127"/>
      <c r="LXW1" s="127"/>
      <c r="LXX1" s="127"/>
      <c r="LXY1" s="127"/>
      <c r="LXZ1" s="127"/>
      <c r="LYA1" s="127"/>
      <c r="LYB1" s="127"/>
      <c r="LYC1" s="127"/>
      <c r="LYD1" s="127"/>
      <c r="LYE1" s="127"/>
      <c r="LYF1" s="127"/>
      <c r="LYG1" s="127"/>
      <c r="LYH1" s="127"/>
      <c r="LYI1" s="127"/>
      <c r="LYJ1" s="127"/>
      <c r="LYK1" s="127"/>
      <c r="LYL1" s="127"/>
      <c r="LYM1" s="127"/>
      <c r="LYN1" s="127"/>
      <c r="LYO1" s="127"/>
      <c r="LYP1" s="127"/>
      <c r="LYQ1" s="127"/>
      <c r="LYR1" s="127"/>
      <c r="LYS1" s="127"/>
      <c r="LYT1" s="127"/>
      <c r="LYU1" s="127"/>
      <c r="LYV1" s="127"/>
      <c r="LYW1" s="127"/>
      <c r="LYX1" s="127"/>
      <c r="LYY1" s="127"/>
      <c r="LYZ1" s="127"/>
      <c r="LZA1" s="127"/>
      <c r="LZB1" s="127"/>
      <c r="LZC1" s="127"/>
      <c r="LZD1" s="127"/>
      <c r="LZE1" s="127"/>
      <c r="LZF1" s="127"/>
      <c r="LZG1" s="127"/>
      <c r="LZH1" s="127"/>
      <c r="LZI1" s="127"/>
      <c r="LZJ1" s="127"/>
      <c r="LZK1" s="127"/>
      <c r="LZL1" s="127"/>
      <c r="LZM1" s="127"/>
      <c r="LZN1" s="127"/>
      <c r="LZO1" s="127"/>
      <c r="LZP1" s="127"/>
      <c r="LZQ1" s="127"/>
      <c r="LZR1" s="127"/>
      <c r="LZS1" s="127"/>
      <c r="LZT1" s="127"/>
      <c r="LZU1" s="127"/>
      <c r="LZV1" s="127"/>
      <c r="LZW1" s="127"/>
      <c r="LZX1" s="127"/>
      <c r="LZY1" s="127"/>
      <c r="LZZ1" s="127"/>
      <c r="MAA1" s="127"/>
      <c r="MAB1" s="127"/>
      <c r="MAC1" s="127"/>
      <c r="MAD1" s="127"/>
      <c r="MAE1" s="127"/>
      <c r="MAF1" s="127"/>
      <c r="MAG1" s="127"/>
      <c r="MAH1" s="127"/>
      <c r="MAI1" s="127"/>
      <c r="MAJ1" s="127"/>
      <c r="MAK1" s="127"/>
      <c r="MAL1" s="127"/>
      <c r="MAM1" s="127"/>
      <c r="MAN1" s="127"/>
      <c r="MAO1" s="127"/>
      <c r="MAP1" s="127"/>
      <c r="MAQ1" s="127"/>
      <c r="MAR1" s="127"/>
      <c r="MAS1" s="127"/>
      <c r="MAT1" s="127"/>
      <c r="MAU1" s="127"/>
      <c r="MAV1" s="127"/>
      <c r="MAW1" s="127"/>
      <c r="MAX1" s="127"/>
      <c r="MAY1" s="127"/>
      <c r="MAZ1" s="127"/>
      <c r="MBA1" s="127"/>
      <c r="MBB1" s="127"/>
      <c r="MBC1" s="127"/>
      <c r="MBD1" s="127"/>
      <c r="MBE1" s="127"/>
      <c r="MBF1" s="127"/>
      <c r="MBG1" s="127"/>
      <c r="MBH1" s="127"/>
      <c r="MBI1" s="127"/>
      <c r="MBJ1" s="127"/>
      <c r="MBK1" s="127"/>
      <c r="MBL1" s="127"/>
      <c r="MBM1" s="127"/>
      <c r="MBN1" s="127"/>
      <c r="MBO1" s="127"/>
      <c r="MBP1" s="127"/>
      <c r="MBQ1" s="127"/>
      <c r="MBR1" s="127"/>
      <c r="MBS1" s="127"/>
      <c r="MBT1" s="127"/>
      <c r="MBU1" s="127"/>
      <c r="MBV1" s="127"/>
      <c r="MBW1" s="127"/>
      <c r="MBX1" s="127"/>
      <c r="MBY1" s="127"/>
      <c r="MBZ1" s="127"/>
      <c r="MCA1" s="127"/>
      <c r="MCB1" s="127"/>
      <c r="MCC1" s="127"/>
      <c r="MCD1" s="127"/>
      <c r="MCE1" s="127"/>
      <c r="MCF1" s="127"/>
      <c r="MCG1" s="127"/>
      <c r="MCH1" s="127"/>
      <c r="MCI1" s="127"/>
      <c r="MCJ1" s="127"/>
      <c r="MCK1" s="127"/>
      <c r="MCL1" s="127"/>
      <c r="MCM1" s="127"/>
      <c r="MCN1" s="127"/>
      <c r="MCO1" s="127"/>
      <c r="MCP1" s="127"/>
      <c r="MCQ1" s="127"/>
      <c r="MCR1" s="127"/>
      <c r="MCS1" s="127"/>
      <c r="MCT1" s="127"/>
      <c r="MCU1" s="127"/>
      <c r="MCV1" s="127"/>
      <c r="MCW1" s="127"/>
      <c r="MCX1" s="127"/>
      <c r="MCY1" s="127"/>
      <c r="MCZ1" s="127"/>
      <c r="MDA1" s="127"/>
      <c r="MDB1" s="127"/>
      <c r="MDC1" s="127"/>
      <c r="MDD1" s="127"/>
      <c r="MDE1" s="127"/>
      <c r="MDF1" s="127"/>
      <c r="MDG1" s="127"/>
      <c r="MDH1" s="127"/>
      <c r="MDI1" s="127"/>
      <c r="MDJ1" s="127"/>
      <c r="MDK1" s="127"/>
      <c r="MDL1" s="127"/>
      <c r="MDM1" s="127"/>
      <c r="MDN1" s="127"/>
      <c r="MDO1" s="127"/>
      <c r="MDP1" s="127"/>
      <c r="MDQ1" s="127"/>
      <c r="MDR1" s="127"/>
      <c r="MDS1" s="127"/>
      <c r="MDT1" s="127"/>
      <c r="MDU1" s="127"/>
      <c r="MDV1" s="127"/>
      <c r="MDW1" s="127"/>
      <c r="MDX1" s="127"/>
      <c r="MDY1" s="127"/>
      <c r="MDZ1" s="127"/>
      <c r="MEA1" s="127"/>
      <c r="MEB1" s="127"/>
      <c r="MEC1" s="127"/>
      <c r="MED1" s="127"/>
      <c r="MEE1" s="127"/>
      <c r="MEF1" s="127"/>
      <c r="MEG1" s="127"/>
      <c r="MEH1" s="127"/>
      <c r="MEI1" s="127"/>
      <c r="MEJ1" s="127"/>
      <c r="MEK1" s="127"/>
      <c r="MEL1" s="127"/>
      <c r="MEM1" s="127"/>
      <c r="MEN1" s="127"/>
      <c r="MEO1" s="127"/>
      <c r="MEP1" s="127"/>
      <c r="MEQ1" s="127"/>
      <c r="MER1" s="127"/>
      <c r="MES1" s="127"/>
      <c r="MET1" s="127"/>
      <c r="MEU1" s="127"/>
      <c r="MEV1" s="127"/>
      <c r="MEW1" s="127"/>
      <c r="MEX1" s="127"/>
      <c r="MEY1" s="127"/>
      <c r="MEZ1" s="127"/>
      <c r="MFA1" s="127"/>
      <c r="MFB1" s="127"/>
      <c r="MFC1" s="127"/>
      <c r="MFD1" s="127"/>
      <c r="MFE1" s="127"/>
      <c r="MFF1" s="127"/>
      <c r="MFG1" s="127"/>
      <c r="MFH1" s="127"/>
      <c r="MFI1" s="127"/>
      <c r="MFJ1" s="127"/>
      <c r="MFK1" s="127"/>
      <c r="MFL1" s="127"/>
      <c r="MFM1" s="127"/>
      <c r="MFN1" s="127"/>
      <c r="MFO1" s="127"/>
      <c r="MFP1" s="127"/>
      <c r="MFQ1" s="127"/>
      <c r="MFR1" s="127"/>
      <c r="MFS1" s="127"/>
      <c r="MFT1" s="127"/>
      <c r="MFU1" s="127"/>
      <c r="MFV1" s="127"/>
      <c r="MFW1" s="127"/>
      <c r="MFX1" s="127"/>
      <c r="MFY1" s="127"/>
      <c r="MFZ1" s="127"/>
      <c r="MGA1" s="127"/>
      <c r="MGB1" s="127"/>
      <c r="MGC1" s="127"/>
      <c r="MGD1" s="127"/>
      <c r="MGE1" s="127"/>
      <c r="MGF1" s="127"/>
      <c r="MGG1" s="127"/>
      <c r="MGH1" s="127"/>
      <c r="MGI1" s="127"/>
      <c r="MGJ1" s="127"/>
      <c r="MGK1" s="127"/>
      <c r="MGL1" s="127"/>
      <c r="MGM1" s="127"/>
      <c r="MGN1" s="127"/>
      <c r="MGO1" s="127"/>
      <c r="MGP1" s="127"/>
      <c r="MGQ1" s="127"/>
      <c r="MGR1" s="127"/>
      <c r="MGS1" s="127"/>
      <c r="MGT1" s="127"/>
      <c r="MGU1" s="127"/>
      <c r="MGV1" s="127"/>
      <c r="MGW1" s="127"/>
      <c r="MGX1" s="127"/>
      <c r="MGY1" s="127"/>
      <c r="MGZ1" s="127"/>
      <c r="MHA1" s="127"/>
      <c r="MHB1" s="127"/>
      <c r="MHC1" s="127"/>
      <c r="MHD1" s="127"/>
      <c r="MHE1" s="127"/>
      <c r="MHF1" s="127"/>
      <c r="MHG1" s="127"/>
      <c r="MHH1" s="127"/>
      <c r="MHI1" s="127"/>
      <c r="MHJ1" s="127"/>
      <c r="MHK1" s="127"/>
      <c r="MHL1" s="127"/>
      <c r="MHM1" s="127"/>
      <c r="MHN1" s="127"/>
      <c r="MHO1" s="127"/>
      <c r="MHP1" s="127"/>
      <c r="MHQ1" s="127"/>
      <c r="MHR1" s="127"/>
      <c r="MHS1" s="127"/>
      <c r="MHT1" s="127"/>
      <c r="MHU1" s="127"/>
      <c r="MHV1" s="127"/>
      <c r="MHW1" s="127"/>
      <c r="MHX1" s="127"/>
      <c r="MHY1" s="127"/>
      <c r="MHZ1" s="127"/>
      <c r="MIA1" s="127"/>
      <c r="MIB1" s="127"/>
      <c r="MIC1" s="127"/>
      <c r="MID1" s="127"/>
      <c r="MIE1" s="127"/>
      <c r="MIF1" s="127"/>
      <c r="MIG1" s="127"/>
      <c r="MIH1" s="127"/>
      <c r="MII1" s="127"/>
      <c r="MIJ1" s="127"/>
      <c r="MIK1" s="127"/>
      <c r="MIL1" s="127"/>
      <c r="MIM1" s="127"/>
      <c r="MIN1" s="127"/>
      <c r="MIO1" s="127"/>
      <c r="MIP1" s="127"/>
      <c r="MIQ1" s="127"/>
      <c r="MIR1" s="127"/>
      <c r="MIS1" s="127"/>
      <c r="MIT1" s="127"/>
      <c r="MIU1" s="127"/>
      <c r="MIV1" s="127"/>
      <c r="MIW1" s="127"/>
      <c r="MIX1" s="127"/>
      <c r="MIY1" s="127"/>
      <c r="MIZ1" s="127"/>
      <c r="MJA1" s="127"/>
      <c r="MJB1" s="127"/>
      <c r="MJC1" s="127"/>
      <c r="MJD1" s="127"/>
      <c r="MJE1" s="127"/>
      <c r="MJF1" s="127"/>
      <c r="MJG1" s="127"/>
      <c r="MJH1" s="127"/>
      <c r="MJI1" s="127"/>
      <c r="MJJ1" s="127"/>
      <c r="MJK1" s="127"/>
      <c r="MJL1" s="127"/>
      <c r="MJM1" s="127"/>
      <c r="MJN1" s="127"/>
      <c r="MJO1" s="127"/>
      <c r="MJP1" s="127"/>
      <c r="MJQ1" s="127"/>
      <c r="MJR1" s="127"/>
      <c r="MJS1" s="127"/>
      <c r="MJT1" s="127"/>
      <c r="MJU1" s="127"/>
      <c r="MJV1" s="127"/>
      <c r="MJW1" s="127"/>
      <c r="MJX1" s="127"/>
      <c r="MJY1" s="127"/>
      <c r="MJZ1" s="127"/>
      <c r="MKA1" s="127"/>
      <c r="MKB1" s="127"/>
      <c r="MKC1" s="127"/>
      <c r="MKD1" s="127"/>
      <c r="MKE1" s="127"/>
      <c r="MKF1" s="127"/>
      <c r="MKG1" s="127"/>
      <c r="MKH1" s="127"/>
      <c r="MKI1" s="127"/>
      <c r="MKJ1" s="127"/>
      <c r="MKK1" s="127"/>
      <c r="MKL1" s="127"/>
      <c r="MKM1" s="127"/>
      <c r="MKN1" s="127"/>
      <c r="MKO1" s="127"/>
      <c r="MKP1" s="127"/>
      <c r="MKQ1" s="127"/>
      <c r="MKR1" s="127"/>
      <c r="MKS1" s="127"/>
      <c r="MKT1" s="127"/>
      <c r="MKU1" s="127"/>
      <c r="MKV1" s="127"/>
      <c r="MKW1" s="127"/>
      <c r="MKX1" s="127"/>
      <c r="MKY1" s="127"/>
      <c r="MKZ1" s="127"/>
      <c r="MLA1" s="127"/>
      <c r="MLB1" s="127"/>
      <c r="MLC1" s="127"/>
      <c r="MLD1" s="127"/>
      <c r="MLE1" s="127"/>
      <c r="MLF1" s="127"/>
      <c r="MLG1" s="127"/>
      <c r="MLH1" s="127"/>
      <c r="MLI1" s="127"/>
      <c r="MLJ1" s="127"/>
      <c r="MLK1" s="127"/>
      <c r="MLL1" s="127"/>
      <c r="MLM1" s="127"/>
      <c r="MLN1" s="127"/>
      <c r="MLO1" s="127"/>
      <c r="MLP1" s="127"/>
      <c r="MLQ1" s="127"/>
      <c r="MLR1" s="127"/>
      <c r="MLS1" s="127"/>
      <c r="MLT1" s="127"/>
      <c r="MLU1" s="127"/>
      <c r="MLV1" s="127"/>
      <c r="MLW1" s="127"/>
      <c r="MLX1" s="127"/>
      <c r="MLY1" s="127"/>
      <c r="MLZ1" s="127"/>
      <c r="MMA1" s="127"/>
      <c r="MMB1" s="127"/>
      <c r="MMC1" s="127"/>
      <c r="MMD1" s="127"/>
      <c r="MME1" s="127"/>
      <c r="MMF1" s="127"/>
      <c r="MMG1" s="127"/>
      <c r="MMH1" s="127"/>
      <c r="MMI1" s="127"/>
      <c r="MMJ1" s="127"/>
      <c r="MMK1" s="127"/>
      <c r="MML1" s="127"/>
      <c r="MMM1" s="127"/>
      <c r="MMN1" s="127"/>
      <c r="MMO1" s="127"/>
      <c r="MMP1" s="127"/>
      <c r="MMQ1" s="127"/>
      <c r="MMR1" s="127"/>
      <c r="MMS1" s="127"/>
      <c r="MMT1" s="127"/>
      <c r="MMU1" s="127"/>
      <c r="MMV1" s="127"/>
      <c r="MMW1" s="127"/>
      <c r="MMX1" s="127"/>
      <c r="MMY1" s="127"/>
      <c r="MMZ1" s="127"/>
      <c r="MNA1" s="127"/>
      <c r="MNB1" s="127"/>
      <c r="MNC1" s="127"/>
      <c r="MND1" s="127"/>
      <c r="MNE1" s="127"/>
      <c r="MNF1" s="127"/>
      <c r="MNG1" s="127"/>
      <c r="MNH1" s="127"/>
      <c r="MNI1" s="127"/>
      <c r="MNJ1" s="127"/>
      <c r="MNK1" s="127"/>
      <c r="MNL1" s="127"/>
      <c r="MNM1" s="127"/>
      <c r="MNN1" s="127"/>
      <c r="MNO1" s="127"/>
      <c r="MNP1" s="127"/>
      <c r="MNQ1" s="127"/>
      <c r="MNR1" s="127"/>
      <c r="MNS1" s="127"/>
      <c r="MNT1" s="127"/>
      <c r="MNU1" s="127"/>
      <c r="MNV1" s="127"/>
      <c r="MNW1" s="127"/>
      <c r="MNX1" s="127"/>
      <c r="MNY1" s="127"/>
      <c r="MNZ1" s="127"/>
      <c r="MOA1" s="127"/>
      <c r="MOB1" s="127"/>
      <c r="MOC1" s="127"/>
      <c r="MOD1" s="127"/>
      <c r="MOE1" s="127"/>
      <c r="MOF1" s="127"/>
      <c r="MOG1" s="127"/>
      <c r="MOH1" s="127"/>
      <c r="MOI1" s="127"/>
      <c r="MOJ1" s="127"/>
      <c r="MOK1" s="127"/>
      <c r="MOL1" s="127"/>
      <c r="MOM1" s="127"/>
      <c r="MON1" s="127"/>
      <c r="MOO1" s="127"/>
      <c r="MOP1" s="127"/>
      <c r="MOQ1" s="127"/>
      <c r="MOR1" s="127"/>
      <c r="MOS1" s="127"/>
      <c r="MOT1" s="127"/>
      <c r="MOU1" s="127"/>
      <c r="MOV1" s="127"/>
      <c r="MOW1" s="127"/>
      <c r="MOX1" s="127"/>
      <c r="MOY1" s="127"/>
      <c r="MOZ1" s="127"/>
      <c r="MPA1" s="127"/>
      <c r="MPB1" s="127"/>
      <c r="MPC1" s="127"/>
      <c r="MPD1" s="127"/>
      <c r="MPE1" s="127"/>
      <c r="MPF1" s="127"/>
      <c r="MPG1" s="127"/>
      <c r="MPH1" s="127"/>
      <c r="MPI1" s="127"/>
      <c r="MPJ1" s="127"/>
      <c r="MPK1" s="127"/>
      <c r="MPL1" s="127"/>
      <c r="MPM1" s="127"/>
      <c r="MPN1" s="127"/>
      <c r="MPO1" s="127"/>
      <c r="MPP1" s="127"/>
      <c r="MPQ1" s="127"/>
      <c r="MPR1" s="127"/>
      <c r="MPS1" s="127"/>
      <c r="MPT1" s="127"/>
      <c r="MPU1" s="127"/>
      <c r="MPV1" s="127"/>
      <c r="MPW1" s="127"/>
      <c r="MPX1" s="127"/>
      <c r="MPY1" s="127"/>
      <c r="MPZ1" s="127"/>
      <c r="MQA1" s="127"/>
      <c r="MQB1" s="127"/>
      <c r="MQC1" s="127"/>
      <c r="MQD1" s="127"/>
      <c r="MQE1" s="127"/>
      <c r="MQF1" s="127"/>
      <c r="MQG1" s="127"/>
      <c r="MQH1" s="127"/>
      <c r="MQI1" s="127"/>
      <c r="MQJ1" s="127"/>
      <c r="MQK1" s="127"/>
      <c r="MQL1" s="127"/>
      <c r="MQM1" s="127"/>
      <c r="MQN1" s="127"/>
      <c r="MQO1" s="127"/>
      <c r="MQP1" s="127"/>
      <c r="MQQ1" s="127"/>
      <c r="MQR1" s="127"/>
      <c r="MQS1" s="127"/>
      <c r="MQT1" s="127"/>
      <c r="MQU1" s="127"/>
      <c r="MQV1" s="127"/>
      <c r="MQW1" s="127"/>
      <c r="MQX1" s="127"/>
      <c r="MQY1" s="127"/>
      <c r="MQZ1" s="127"/>
      <c r="MRA1" s="127"/>
      <c r="MRB1" s="127"/>
      <c r="MRC1" s="127"/>
      <c r="MRD1" s="127"/>
      <c r="MRE1" s="127"/>
      <c r="MRF1" s="127"/>
      <c r="MRG1" s="127"/>
      <c r="MRH1" s="127"/>
      <c r="MRI1" s="127"/>
      <c r="MRJ1" s="127"/>
      <c r="MRK1" s="127"/>
      <c r="MRL1" s="127"/>
      <c r="MRM1" s="127"/>
      <c r="MRN1" s="127"/>
      <c r="MRO1" s="127"/>
      <c r="MRP1" s="127"/>
      <c r="MRQ1" s="127"/>
      <c r="MRR1" s="127"/>
      <c r="MRS1" s="127"/>
      <c r="MRT1" s="127"/>
      <c r="MRU1" s="127"/>
      <c r="MRV1" s="127"/>
      <c r="MRW1" s="127"/>
      <c r="MRX1" s="127"/>
      <c r="MRY1" s="127"/>
      <c r="MRZ1" s="127"/>
      <c r="MSA1" s="127"/>
      <c r="MSB1" s="127"/>
      <c r="MSC1" s="127"/>
      <c r="MSD1" s="127"/>
      <c r="MSE1" s="127"/>
      <c r="MSF1" s="127"/>
      <c r="MSG1" s="127"/>
      <c r="MSH1" s="127"/>
      <c r="MSI1" s="127"/>
      <c r="MSJ1" s="127"/>
      <c r="MSK1" s="127"/>
      <c r="MSL1" s="127"/>
      <c r="MSM1" s="127"/>
      <c r="MSN1" s="127"/>
      <c r="MSO1" s="127"/>
      <c r="MSP1" s="127"/>
      <c r="MSQ1" s="127"/>
      <c r="MSR1" s="127"/>
      <c r="MSS1" s="127"/>
      <c r="MST1" s="127"/>
      <c r="MSU1" s="127"/>
      <c r="MSV1" s="127"/>
      <c r="MSW1" s="127"/>
      <c r="MSX1" s="127"/>
      <c r="MSY1" s="127"/>
      <c r="MSZ1" s="127"/>
      <c r="MTA1" s="127"/>
      <c r="MTB1" s="127"/>
      <c r="MTC1" s="127"/>
      <c r="MTD1" s="127"/>
      <c r="MTE1" s="127"/>
      <c r="MTF1" s="127"/>
      <c r="MTG1" s="127"/>
      <c r="MTH1" s="127"/>
      <c r="MTI1" s="127"/>
      <c r="MTJ1" s="127"/>
      <c r="MTK1" s="127"/>
      <c r="MTL1" s="127"/>
      <c r="MTM1" s="127"/>
      <c r="MTN1" s="127"/>
      <c r="MTO1" s="127"/>
      <c r="MTP1" s="127"/>
      <c r="MTQ1" s="127"/>
      <c r="MTR1" s="127"/>
      <c r="MTS1" s="127"/>
      <c r="MTT1" s="127"/>
      <c r="MTU1" s="127"/>
      <c r="MTV1" s="127"/>
      <c r="MTW1" s="127"/>
      <c r="MTX1" s="127"/>
      <c r="MTY1" s="127"/>
      <c r="MTZ1" s="127"/>
      <c r="MUA1" s="127"/>
      <c r="MUB1" s="127"/>
      <c r="MUC1" s="127"/>
      <c r="MUD1" s="127"/>
      <c r="MUE1" s="127"/>
      <c r="MUF1" s="127"/>
      <c r="MUG1" s="127"/>
      <c r="MUH1" s="127"/>
      <c r="MUI1" s="127"/>
      <c r="MUJ1" s="127"/>
      <c r="MUK1" s="127"/>
      <c r="MUL1" s="127"/>
      <c r="MUM1" s="127"/>
      <c r="MUN1" s="127"/>
      <c r="MUO1" s="127"/>
      <c r="MUP1" s="127"/>
      <c r="MUQ1" s="127"/>
      <c r="MUR1" s="127"/>
      <c r="MUS1" s="127"/>
      <c r="MUT1" s="127"/>
      <c r="MUU1" s="127"/>
      <c r="MUV1" s="127"/>
      <c r="MUW1" s="127"/>
      <c r="MUX1" s="127"/>
      <c r="MUY1" s="127"/>
      <c r="MUZ1" s="127"/>
      <c r="MVA1" s="127"/>
      <c r="MVB1" s="127"/>
      <c r="MVC1" s="127"/>
      <c r="MVD1" s="127"/>
      <c r="MVE1" s="127"/>
      <c r="MVF1" s="127"/>
      <c r="MVG1" s="127"/>
      <c r="MVH1" s="127"/>
      <c r="MVI1" s="127"/>
      <c r="MVJ1" s="127"/>
      <c r="MVK1" s="127"/>
      <c r="MVL1" s="127"/>
      <c r="MVM1" s="127"/>
      <c r="MVN1" s="127"/>
      <c r="MVO1" s="127"/>
      <c r="MVP1" s="127"/>
      <c r="MVQ1" s="127"/>
      <c r="MVR1" s="127"/>
      <c r="MVS1" s="127"/>
      <c r="MVT1" s="127"/>
      <c r="MVU1" s="127"/>
      <c r="MVV1" s="127"/>
      <c r="MVW1" s="127"/>
      <c r="MVX1" s="127"/>
      <c r="MVY1" s="127"/>
      <c r="MVZ1" s="127"/>
      <c r="MWA1" s="127"/>
      <c r="MWB1" s="127"/>
      <c r="MWC1" s="127"/>
      <c r="MWD1" s="127"/>
      <c r="MWE1" s="127"/>
      <c r="MWF1" s="127"/>
      <c r="MWG1" s="127"/>
      <c r="MWH1" s="127"/>
      <c r="MWI1" s="127"/>
      <c r="MWJ1" s="127"/>
      <c r="MWK1" s="127"/>
      <c r="MWL1" s="127"/>
      <c r="MWM1" s="127"/>
      <c r="MWN1" s="127"/>
      <c r="MWO1" s="127"/>
      <c r="MWP1" s="127"/>
      <c r="MWQ1" s="127"/>
      <c r="MWR1" s="127"/>
      <c r="MWS1" s="127"/>
      <c r="MWT1" s="127"/>
      <c r="MWU1" s="127"/>
      <c r="MWV1" s="127"/>
      <c r="MWW1" s="127"/>
      <c r="MWX1" s="127"/>
      <c r="MWY1" s="127"/>
      <c r="MWZ1" s="127"/>
      <c r="MXA1" s="127"/>
      <c r="MXB1" s="127"/>
      <c r="MXC1" s="127"/>
      <c r="MXD1" s="127"/>
      <c r="MXE1" s="127"/>
      <c r="MXF1" s="127"/>
      <c r="MXG1" s="127"/>
      <c r="MXH1" s="127"/>
      <c r="MXI1" s="127"/>
      <c r="MXJ1" s="127"/>
      <c r="MXK1" s="127"/>
      <c r="MXL1" s="127"/>
      <c r="MXM1" s="127"/>
      <c r="MXN1" s="127"/>
      <c r="MXO1" s="127"/>
      <c r="MXP1" s="127"/>
      <c r="MXQ1" s="127"/>
      <c r="MXR1" s="127"/>
      <c r="MXS1" s="127"/>
      <c r="MXT1" s="127"/>
      <c r="MXU1" s="127"/>
      <c r="MXV1" s="127"/>
      <c r="MXW1" s="127"/>
      <c r="MXX1" s="127"/>
      <c r="MXY1" s="127"/>
      <c r="MXZ1" s="127"/>
      <c r="MYA1" s="127"/>
      <c r="MYB1" s="127"/>
      <c r="MYC1" s="127"/>
      <c r="MYD1" s="127"/>
      <c r="MYE1" s="127"/>
      <c r="MYF1" s="127"/>
      <c r="MYG1" s="127"/>
      <c r="MYH1" s="127"/>
      <c r="MYI1" s="127"/>
      <c r="MYJ1" s="127"/>
      <c r="MYK1" s="127"/>
      <c r="MYL1" s="127"/>
      <c r="MYM1" s="127"/>
      <c r="MYN1" s="127"/>
      <c r="MYO1" s="127"/>
      <c r="MYP1" s="127"/>
      <c r="MYQ1" s="127"/>
      <c r="MYR1" s="127"/>
      <c r="MYS1" s="127"/>
      <c r="MYT1" s="127"/>
      <c r="MYU1" s="127"/>
      <c r="MYV1" s="127"/>
      <c r="MYW1" s="127"/>
      <c r="MYX1" s="127"/>
      <c r="MYY1" s="127"/>
      <c r="MYZ1" s="127"/>
      <c r="MZA1" s="127"/>
      <c r="MZB1" s="127"/>
      <c r="MZC1" s="127"/>
      <c r="MZD1" s="127"/>
      <c r="MZE1" s="127"/>
      <c r="MZF1" s="127"/>
      <c r="MZG1" s="127"/>
      <c r="MZH1" s="127"/>
      <c r="MZI1" s="127"/>
      <c r="MZJ1" s="127"/>
      <c r="MZK1" s="127"/>
      <c r="MZL1" s="127"/>
      <c r="MZM1" s="127"/>
      <c r="MZN1" s="127"/>
      <c r="MZO1" s="127"/>
      <c r="MZP1" s="127"/>
      <c r="MZQ1" s="127"/>
      <c r="MZR1" s="127"/>
      <c r="MZS1" s="127"/>
      <c r="MZT1" s="127"/>
      <c r="MZU1" s="127"/>
      <c r="MZV1" s="127"/>
      <c r="MZW1" s="127"/>
      <c r="MZX1" s="127"/>
      <c r="MZY1" s="127"/>
      <c r="MZZ1" s="127"/>
      <c r="NAA1" s="127"/>
      <c r="NAB1" s="127"/>
      <c r="NAC1" s="127"/>
      <c r="NAD1" s="127"/>
      <c r="NAE1" s="127"/>
      <c r="NAF1" s="127"/>
      <c r="NAG1" s="127"/>
      <c r="NAH1" s="127"/>
      <c r="NAI1" s="127"/>
      <c r="NAJ1" s="127"/>
      <c r="NAK1" s="127"/>
      <c r="NAL1" s="127"/>
      <c r="NAM1" s="127"/>
      <c r="NAN1" s="127"/>
      <c r="NAO1" s="127"/>
      <c r="NAP1" s="127"/>
      <c r="NAQ1" s="127"/>
      <c r="NAR1" s="127"/>
      <c r="NAS1" s="127"/>
      <c r="NAT1" s="127"/>
      <c r="NAU1" s="127"/>
      <c r="NAV1" s="127"/>
      <c r="NAW1" s="127"/>
      <c r="NAX1" s="127"/>
      <c r="NAY1" s="127"/>
      <c r="NAZ1" s="127"/>
      <c r="NBA1" s="127"/>
      <c r="NBB1" s="127"/>
      <c r="NBC1" s="127"/>
      <c r="NBD1" s="127"/>
      <c r="NBE1" s="127"/>
      <c r="NBF1" s="127"/>
      <c r="NBG1" s="127"/>
      <c r="NBH1" s="127"/>
      <c r="NBI1" s="127"/>
      <c r="NBJ1" s="127"/>
      <c r="NBK1" s="127"/>
      <c r="NBL1" s="127"/>
      <c r="NBM1" s="127"/>
      <c r="NBN1" s="127"/>
      <c r="NBO1" s="127"/>
      <c r="NBP1" s="127"/>
      <c r="NBQ1" s="127"/>
      <c r="NBR1" s="127"/>
      <c r="NBS1" s="127"/>
      <c r="NBT1" s="127"/>
      <c r="NBU1" s="127"/>
      <c r="NBV1" s="127"/>
      <c r="NBW1" s="127"/>
      <c r="NBX1" s="127"/>
      <c r="NBY1" s="127"/>
      <c r="NBZ1" s="127"/>
      <c r="NCA1" s="127"/>
      <c r="NCB1" s="127"/>
      <c r="NCC1" s="127"/>
      <c r="NCD1" s="127"/>
      <c r="NCE1" s="127"/>
      <c r="NCF1" s="127"/>
      <c r="NCG1" s="127"/>
      <c r="NCH1" s="127"/>
      <c r="NCI1" s="127"/>
      <c r="NCJ1" s="127"/>
      <c r="NCK1" s="127"/>
      <c r="NCL1" s="127"/>
      <c r="NCM1" s="127"/>
      <c r="NCN1" s="127"/>
      <c r="NCO1" s="127"/>
      <c r="NCP1" s="127"/>
      <c r="NCQ1" s="127"/>
      <c r="NCR1" s="127"/>
      <c r="NCS1" s="127"/>
      <c r="NCT1" s="127"/>
      <c r="NCU1" s="127"/>
      <c r="NCV1" s="127"/>
      <c r="NCW1" s="127"/>
      <c r="NCX1" s="127"/>
      <c r="NCY1" s="127"/>
      <c r="NCZ1" s="127"/>
      <c r="NDA1" s="127"/>
      <c r="NDB1" s="127"/>
      <c r="NDC1" s="127"/>
      <c r="NDD1" s="127"/>
      <c r="NDE1" s="127"/>
      <c r="NDF1" s="127"/>
      <c r="NDG1" s="127"/>
      <c r="NDH1" s="127"/>
      <c r="NDI1" s="127"/>
      <c r="NDJ1" s="127"/>
      <c r="NDK1" s="127"/>
      <c r="NDL1" s="127"/>
      <c r="NDM1" s="127"/>
      <c r="NDN1" s="127"/>
      <c r="NDO1" s="127"/>
      <c r="NDP1" s="127"/>
      <c r="NDQ1" s="127"/>
      <c r="NDR1" s="127"/>
      <c r="NDS1" s="127"/>
      <c r="NDT1" s="127"/>
      <c r="NDU1" s="127"/>
      <c r="NDV1" s="127"/>
      <c r="NDW1" s="127"/>
      <c r="NDX1" s="127"/>
      <c r="NDY1" s="127"/>
      <c r="NDZ1" s="127"/>
      <c r="NEA1" s="127"/>
      <c r="NEB1" s="127"/>
      <c r="NEC1" s="127"/>
      <c r="NED1" s="127"/>
      <c r="NEE1" s="127"/>
      <c r="NEF1" s="127"/>
      <c r="NEG1" s="127"/>
      <c r="NEH1" s="127"/>
      <c r="NEI1" s="127"/>
      <c r="NEJ1" s="127"/>
      <c r="NEK1" s="127"/>
      <c r="NEL1" s="127"/>
      <c r="NEM1" s="127"/>
      <c r="NEN1" s="127"/>
      <c r="NEO1" s="127"/>
      <c r="NEP1" s="127"/>
      <c r="NEQ1" s="127"/>
      <c r="NER1" s="127"/>
      <c r="NES1" s="127"/>
      <c r="NET1" s="127"/>
      <c r="NEU1" s="127"/>
      <c r="NEV1" s="127"/>
      <c r="NEW1" s="127"/>
      <c r="NEX1" s="127"/>
      <c r="NEY1" s="127"/>
      <c r="NEZ1" s="127"/>
      <c r="NFA1" s="127"/>
      <c r="NFB1" s="127"/>
      <c r="NFC1" s="127"/>
      <c r="NFD1" s="127"/>
      <c r="NFE1" s="127"/>
      <c r="NFF1" s="127"/>
      <c r="NFG1" s="127"/>
      <c r="NFH1" s="127"/>
      <c r="NFI1" s="127"/>
      <c r="NFJ1" s="127"/>
      <c r="NFK1" s="127"/>
      <c r="NFL1" s="127"/>
      <c r="NFM1" s="127"/>
      <c r="NFN1" s="127"/>
      <c r="NFO1" s="127"/>
      <c r="NFP1" s="127"/>
      <c r="NFQ1" s="127"/>
      <c r="NFR1" s="127"/>
      <c r="NFS1" s="127"/>
      <c r="NFT1" s="127"/>
      <c r="NFU1" s="127"/>
      <c r="NFV1" s="127"/>
      <c r="NFW1" s="127"/>
      <c r="NFX1" s="127"/>
      <c r="NFY1" s="127"/>
      <c r="NFZ1" s="127"/>
      <c r="NGA1" s="127"/>
      <c r="NGB1" s="127"/>
      <c r="NGC1" s="127"/>
      <c r="NGD1" s="127"/>
      <c r="NGE1" s="127"/>
      <c r="NGF1" s="127"/>
      <c r="NGG1" s="127"/>
      <c r="NGH1" s="127"/>
      <c r="NGI1" s="127"/>
      <c r="NGJ1" s="127"/>
      <c r="NGK1" s="127"/>
      <c r="NGL1" s="127"/>
      <c r="NGM1" s="127"/>
      <c r="NGN1" s="127"/>
      <c r="NGO1" s="127"/>
      <c r="NGP1" s="127"/>
      <c r="NGQ1" s="127"/>
      <c r="NGR1" s="127"/>
      <c r="NGS1" s="127"/>
      <c r="NGT1" s="127"/>
      <c r="NGU1" s="127"/>
      <c r="NGV1" s="127"/>
      <c r="NGW1" s="127"/>
      <c r="NGX1" s="127"/>
      <c r="NGY1" s="127"/>
      <c r="NGZ1" s="127"/>
      <c r="NHA1" s="127"/>
      <c r="NHB1" s="127"/>
      <c r="NHC1" s="127"/>
      <c r="NHD1" s="127"/>
      <c r="NHE1" s="127"/>
      <c r="NHF1" s="127"/>
      <c r="NHG1" s="127"/>
      <c r="NHH1" s="127"/>
      <c r="NHI1" s="127"/>
      <c r="NHJ1" s="127"/>
      <c r="NHK1" s="127"/>
      <c r="NHL1" s="127"/>
      <c r="NHM1" s="127"/>
      <c r="NHN1" s="127"/>
      <c r="NHO1" s="127"/>
      <c r="NHP1" s="127"/>
      <c r="NHQ1" s="127"/>
      <c r="NHR1" s="127"/>
      <c r="NHS1" s="127"/>
      <c r="NHT1" s="127"/>
      <c r="NHU1" s="127"/>
      <c r="NHV1" s="127"/>
      <c r="NHW1" s="127"/>
      <c r="NHX1" s="127"/>
      <c r="NHY1" s="127"/>
      <c r="NHZ1" s="127"/>
      <c r="NIA1" s="127"/>
      <c r="NIB1" s="127"/>
      <c r="NIC1" s="127"/>
      <c r="NID1" s="127"/>
      <c r="NIE1" s="127"/>
      <c r="NIF1" s="127"/>
      <c r="NIG1" s="127"/>
      <c r="NIH1" s="127"/>
      <c r="NII1" s="127"/>
      <c r="NIJ1" s="127"/>
      <c r="NIK1" s="127"/>
      <c r="NIL1" s="127"/>
      <c r="NIM1" s="127"/>
      <c r="NIN1" s="127"/>
      <c r="NIO1" s="127"/>
      <c r="NIP1" s="127"/>
      <c r="NIQ1" s="127"/>
      <c r="NIR1" s="127"/>
      <c r="NIS1" s="127"/>
      <c r="NIT1" s="127"/>
      <c r="NIU1" s="127"/>
      <c r="NIV1" s="127"/>
      <c r="NIW1" s="127"/>
      <c r="NIX1" s="127"/>
      <c r="NIY1" s="127"/>
      <c r="NIZ1" s="127"/>
      <c r="NJA1" s="127"/>
      <c r="NJB1" s="127"/>
      <c r="NJC1" s="127"/>
      <c r="NJD1" s="127"/>
      <c r="NJE1" s="127"/>
      <c r="NJF1" s="127"/>
      <c r="NJG1" s="127"/>
      <c r="NJH1" s="127"/>
      <c r="NJI1" s="127"/>
      <c r="NJJ1" s="127"/>
      <c r="NJK1" s="127"/>
      <c r="NJL1" s="127"/>
      <c r="NJM1" s="127"/>
      <c r="NJN1" s="127"/>
      <c r="NJO1" s="127"/>
      <c r="NJP1" s="127"/>
      <c r="NJQ1" s="127"/>
      <c r="NJR1" s="127"/>
      <c r="NJS1" s="127"/>
      <c r="NJT1" s="127"/>
      <c r="NJU1" s="127"/>
      <c r="NJV1" s="127"/>
      <c r="NJW1" s="127"/>
      <c r="NJX1" s="127"/>
      <c r="NJY1" s="127"/>
      <c r="NJZ1" s="127"/>
      <c r="NKA1" s="127"/>
      <c r="NKB1" s="127"/>
      <c r="NKC1" s="127"/>
      <c r="NKD1" s="127"/>
      <c r="NKE1" s="127"/>
      <c r="NKF1" s="127"/>
      <c r="NKG1" s="127"/>
      <c r="NKH1" s="127"/>
      <c r="NKI1" s="127"/>
      <c r="NKJ1" s="127"/>
      <c r="NKK1" s="127"/>
      <c r="NKL1" s="127"/>
      <c r="NKM1" s="127"/>
      <c r="NKN1" s="127"/>
      <c r="NKO1" s="127"/>
      <c r="NKP1" s="127"/>
      <c r="NKQ1" s="127"/>
      <c r="NKR1" s="127"/>
      <c r="NKS1" s="127"/>
      <c r="NKT1" s="127"/>
      <c r="NKU1" s="127"/>
      <c r="NKV1" s="127"/>
      <c r="NKW1" s="127"/>
      <c r="NKX1" s="127"/>
      <c r="NKY1" s="127"/>
      <c r="NKZ1" s="127"/>
      <c r="NLA1" s="127"/>
      <c r="NLB1" s="127"/>
      <c r="NLC1" s="127"/>
      <c r="NLD1" s="127"/>
      <c r="NLE1" s="127"/>
      <c r="NLF1" s="127"/>
      <c r="NLG1" s="127"/>
      <c r="NLH1" s="127"/>
      <c r="NLI1" s="127"/>
      <c r="NLJ1" s="127"/>
      <c r="NLK1" s="127"/>
      <c r="NLL1" s="127"/>
      <c r="NLM1" s="127"/>
      <c r="NLN1" s="127"/>
      <c r="NLO1" s="127"/>
      <c r="NLP1" s="127"/>
      <c r="NLQ1" s="127"/>
      <c r="NLR1" s="127"/>
      <c r="NLS1" s="127"/>
      <c r="NLT1" s="127"/>
      <c r="NLU1" s="127"/>
      <c r="NLV1" s="127"/>
      <c r="NLW1" s="127"/>
      <c r="NLX1" s="127"/>
      <c r="NLY1" s="127"/>
      <c r="NLZ1" s="127"/>
      <c r="NMA1" s="127"/>
      <c r="NMB1" s="127"/>
      <c r="NMC1" s="127"/>
      <c r="NMD1" s="127"/>
      <c r="NME1" s="127"/>
      <c r="NMF1" s="127"/>
      <c r="NMG1" s="127"/>
      <c r="NMH1" s="127"/>
      <c r="NMI1" s="127"/>
      <c r="NMJ1" s="127"/>
      <c r="NMK1" s="127"/>
      <c r="NML1" s="127"/>
      <c r="NMM1" s="127"/>
      <c r="NMN1" s="127"/>
      <c r="NMO1" s="127"/>
      <c r="NMP1" s="127"/>
      <c r="NMQ1" s="127"/>
      <c r="NMR1" s="127"/>
      <c r="NMS1" s="127"/>
      <c r="NMT1" s="127"/>
      <c r="NMU1" s="127"/>
      <c r="NMV1" s="127"/>
      <c r="NMW1" s="127"/>
      <c r="NMX1" s="127"/>
      <c r="NMY1" s="127"/>
      <c r="NMZ1" s="127"/>
      <c r="NNA1" s="127"/>
      <c r="NNB1" s="127"/>
      <c r="NNC1" s="127"/>
      <c r="NND1" s="127"/>
      <c r="NNE1" s="127"/>
      <c r="NNF1" s="127"/>
      <c r="NNG1" s="127"/>
      <c r="NNH1" s="127"/>
      <c r="NNI1" s="127"/>
      <c r="NNJ1" s="127"/>
      <c r="NNK1" s="127"/>
      <c r="NNL1" s="127"/>
      <c r="NNM1" s="127"/>
      <c r="NNN1" s="127"/>
      <c r="NNO1" s="127"/>
      <c r="NNP1" s="127"/>
      <c r="NNQ1" s="127"/>
      <c r="NNR1" s="127"/>
      <c r="NNS1" s="127"/>
      <c r="NNT1" s="127"/>
      <c r="NNU1" s="127"/>
      <c r="NNV1" s="127"/>
      <c r="NNW1" s="127"/>
      <c r="NNX1" s="127"/>
      <c r="NNY1" s="127"/>
      <c r="NNZ1" s="127"/>
      <c r="NOA1" s="127"/>
      <c r="NOB1" s="127"/>
      <c r="NOC1" s="127"/>
      <c r="NOD1" s="127"/>
      <c r="NOE1" s="127"/>
      <c r="NOF1" s="127"/>
      <c r="NOG1" s="127"/>
      <c r="NOH1" s="127"/>
      <c r="NOI1" s="127"/>
      <c r="NOJ1" s="127"/>
      <c r="NOK1" s="127"/>
      <c r="NOL1" s="127"/>
      <c r="NOM1" s="127"/>
      <c r="NON1" s="127"/>
      <c r="NOO1" s="127"/>
      <c r="NOP1" s="127"/>
      <c r="NOQ1" s="127"/>
      <c r="NOR1" s="127"/>
      <c r="NOS1" s="127"/>
      <c r="NOT1" s="127"/>
      <c r="NOU1" s="127"/>
      <c r="NOV1" s="127"/>
      <c r="NOW1" s="127"/>
      <c r="NOX1" s="127"/>
      <c r="NOY1" s="127"/>
      <c r="NOZ1" s="127"/>
      <c r="NPA1" s="127"/>
      <c r="NPB1" s="127"/>
      <c r="NPC1" s="127"/>
      <c r="NPD1" s="127"/>
      <c r="NPE1" s="127"/>
      <c r="NPF1" s="127"/>
      <c r="NPG1" s="127"/>
      <c r="NPH1" s="127"/>
      <c r="NPI1" s="127"/>
      <c r="NPJ1" s="127"/>
      <c r="NPK1" s="127"/>
      <c r="NPL1" s="127"/>
      <c r="NPM1" s="127"/>
      <c r="NPN1" s="127"/>
      <c r="NPO1" s="127"/>
      <c r="NPP1" s="127"/>
      <c r="NPQ1" s="127"/>
      <c r="NPR1" s="127"/>
      <c r="NPS1" s="127"/>
      <c r="NPT1" s="127"/>
      <c r="NPU1" s="127"/>
      <c r="NPV1" s="127"/>
      <c r="NPW1" s="127"/>
      <c r="NPX1" s="127"/>
      <c r="NPY1" s="127"/>
      <c r="NPZ1" s="127"/>
      <c r="NQA1" s="127"/>
      <c r="NQB1" s="127"/>
      <c r="NQC1" s="127"/>
      <c r="NQD1" s="127"/>
      <c r="NQE1" s="127"/>
      <c r="NQF1" s="127"/>
      <c r="NQG1" s="127"/>
      <c r="NQH1" s="127"/>
      <c r="NQI1" s="127"/>
      <c r="NQJ1" s="127"/>
      <c r="NQK1" s="127"/>
      <c r="NQL1" s="127"/>
      <c r="NQM1" s="127"/>
      <c r="NQN1" s="127"/>
      <c r="NQO1" s="127"/>
      <c r="NQP1" s="127"/>
      <c r="NQQ1" s="127"/>
      <c r="NQR1" s="127"/>
      <c r="NQS1" s="127"/>
      <c r="NQT1" s="127"/>
      <c r="NQU1" s="127"/>
      <c r="NQV1" s="127"/>
      <c r="NQW1" s="127"/>
      <c r="NQX1" s="127"/>
      <c r="NQY1" s="127"/>
      <c r="NQZ1" s="127"/>
      <c r="NRA1" s="127"/>
      <c r="NRB1" s="127"/>
      <c r="NRC1" s="127"/>
      <c r="NRD1" s="127"/>
      <c r="NRE1" s="127"/>
      <c r="NRF1" s="127"/>
      <c r="NRG1" s="127"/>
      <c r="NRH1" s="127"/>
      <c r="NRI1" s="127"/>
      <c r="NRJ1" s="127"/>
      <c r="NRK1" s="127"/>
      <c r="NRL1" s="127"/>
      <c r="NRM1" s="127"/>
      <c r="NRN1" s="127"/>
      <c r="NRO1" s="127"/>
      <c r="NRP1" s="127"/>
      <c r="NRQ1" s="127"/>
      <c r="NRR1" s="127"/>
      <c r="NRS1" s="127"/>
      <c r="NRT1" s="127"/>
      <c r="NRU1" s="127"/>
      <c r="NRV1" s="127"/>
      <c r="NRW1" s="127"/>
      <c r="NRX1" s="127"/>
      <c r="NRY1" s="127"/>
      <c r="NRZ1" s="127"/>
      <c r="NSA1" s="127"/>
      <c r="NSB1" s="127"/>
      <c r="NSC1" s="127"/>
      <c r="NSD1" s="127"/>
      <c r="NSE1" s="127"/>
      <c r="NSF1" s="127"/>
      <c r="NSG1" s="127"/>
      <c r="NSH1" s="127"/>
      <c r="NSI1" s="127"/>
      <c r="NSJ1" s="127"/>
      <c r="NSK1" s="127"/>
      <c r="NSL1" s="127"/>
      <c r="NSM1" s="127"/>
      <c r="NSN1" s="127"/>
      <c r="NSO1" s="127"/>
      <c r="NSP1" s="127"/>
      <c r="NSQ1" s="127"/>
      <c r="NSR1" s="127"/>
      <c r="NSS1" s="127"/>
      <c r="NST1" s="127"/>
      <c r="NSU1" s="127"/>
      <c r="NSV1" s="127"/>
      <c r="NSW1" s="127"/>
      <c r="NSX1" s="127"/>
      <c r="NSY1" s="127"/>
      <c r="NSZ1" s="127"/>
      <c r="NTA1" s="127"/>
      <c r="NTB1" s="127"/>
      <c r="NTC1" s="127"/>
      <c r="NTD1" s="127"/>
      <c r="NTE1" s="127"/>
      <c r="NTF1" s="127"/>
      <c r="NTG1" s="127"/>
      <c r="NTH1" s="127"/>
      <c r="NTI1" s="127"/>
      <c r="NTJ1" s="127"/>
      <c r="NTK1" s="127"/>
      <c r="NTL1" s="127"/>
      <c r="NTM1" s="127"/>
      <c r="NTN1" s="127"/>
      <c r="NTO1" s="127"/>
      <c r="NTP1" s="127"/>
      <c r="NTQ1" s="127"/>
      <c r="NTR1" s="127"/>
      <c r="NTS1" s="127"/>
      <c r="NTT1" s="127"/>
      <c r="NTU1" s="127"/>
      <c r="NTV1" s="127"/>
      <c r="NTW1" s="127"/>
      <c r="NTX1" s="127"/>
      <c r="NTY1" s="127"/>
      <c r="NTZ1" s="127"/>
      <c r="NUA1" s="127"/>
      <c r="NUB1" s="127"/>
      <c r="NUC1" s="127"/>
      <c r="NUD1" s="127"/>
      <c r="NUE1" s="127"/>
      <c r="NUF1" s="127"/>
      <c r="NUG1" s="127"/>
      <c r="NUH1" s="127"/>
      <c r="NUI1" s="127"/>
      <c r="NUJ1" s="127"/>
      <c r="NUK1" s="127"/>
      <c r="NUL1" s="127"/>
      <c r="NUM1" s="127"/>
      <c r="NUN1" s="127"/>
      <c r="NUO1" s="127"/>
      <c r="NUP1" s="127"/>
      <c r="NUQ1" s="127"/>
      <c r="NUR1" s="127"/>
      <c r="NUS1" s="127"/>
      <c r="NUT1" s="127"/>
      <c r="NUU1" s="127"/>
      <c r="NUV1" s="127"/>
      <c r="NUW1" s="127"/>
      <c r="NUX1" s="127"/>
      <c r="NUY1" s="127"/>
      <c r="NUZ1" s="127"/>
      <c r="NVA1" s="127"/>
      <c r="NVB1" s="127"/>
      <c r="NVC1" s="127"/>
      <c r="NVD1" s="127"/>
      <c r="NVE1" s="127"/>
      <c r="NVF1" s="127"/>
      <c r="NVG1" s="127"/>
      <c r="NVH1" s="127"/>
      <c r="NVI1" s="127"/>
      <c r="NVJ1" s="127"/>
      <c r="NVK1" s="127"/>
      <c r="NVL1" s="127"/>
      <c r="NVM1" s="127"/>
      <c r="NVN1" s="127"/>
      <c r="NVO1" s="127"/>
      <c r="NVP1" s="127"/>
      <c r="NVQ1" s="127"/>
      <c r="NVR1" s="127"/>
      <c r="NVS1" s="127"/>
      <c r="NVT1" s="127"/>
      <c r="NVU1" s="127"/>
      <c r="NVV1" s="127"/>
      <c r="NVW1" s="127"/>
      <c r="NVX1" s="127"/>
      <c r="NVY1" s="127"/>
      <c r="NVZ1" s="127"/>
      <c r="NWA1" s="127"/>
      <c r="NWB1" s="127"/>
      <c r="NWC1" s="127"/>
      <c r="NWD1" s="127"/>
      <c r="NWE1" s="127"/>
      <c r="NWF1" s="127"/>
      <c r="NWG1" s="127"/>
      <c r="NWH1" s="127"/>
      <c r="NWI1" s="127"/>
      <c r="NWJ1" s="127"/>
      <c r="NWK1" s="127"/>
      <c r="NWL1" s="127"/>
      <c r="NWM1" s="127"/>
      <c r="NWN1" s="127"/>
      <c r="NWO1" s="127"/>
      <c r="NWP1" s="127"/>
      <c r="NWQ1" s="127"/>
      <c r="NWR1" s="127"/>
      <c r="NWS1" s="127"/>
      <c r="NWT1" s="127"/>
      <c r="NWU1" s="127"/>
      <c r="NWV1" s="127"/>
      <c r="NWW1" s="127"/>
      <c r="NWX1" s="127"/>
      <c r="NWY1" s="127"/>
      <c r="NWZ1" s="127"/>
      <c r="NXA1" s="127"/>
      <c r="NXB1" s="127"/>
      <c r="NXC1" s="127"/>
      <c r="NXD1" s="127"/>
      <c r="NXE1" s="127"/>
      <c r="NXF1" s="127"/>
      <c r="NXG1" s="127"/>
      <c r="NXH1" s="127"/>
      <c r="NXI1" s="127"/>
      <c r="NXJ1" s="127"/>
      <c r="NXK1" s="127"/>
      <c r="NXL1" s="127"/>
      <c r="NXM1" s="127"/>
      <c r="NXN1" s="127"/>
      <c r="NXO1" s="127"/>
      <c r="NXP1" s="127"/>
      <c r="NXQ1" s="127"/>
      <c r="NXR1" s="127"/>
      <c r="NXS1" s="127"/>
      <c r="NXT1" s="127"/>
      <c r="NXU1" s="127"/>
      <c r="NXV1" s="127"/>
      <c r="NXW1" s="127"/>
      <c r="NXX1" s="127"/>
      <c r="NXY1" s="127"/>
      <c r="NXZ1" s="127"/>
      <c r="NYA1" s="127"/>
      <c r="NYB1" s="127"/>
      <c r="NYC1" s="127"/>
      <c r="NYD1" s="127"/>
      <c r="NYE1" s="127"/>
      <c r="NYF1" s="127"/>
      <c r="NYG1" s="127"/>
      <c r="NYH1" s="127"/>
      <c r="NYI1" s="127"/>
      <c r="NYJ1" s="127"/>
      <c r="NYK1" s="127"/>
      <c r="NYL1" s="127"/>
      <c r="NYM1" s="127"/>
      <c r="NYN1" s="127"/>
      <c r="NYO1" s="127"/>
      <c r="NYP1" s="127"/>
      <c r="NYQ1" s="127"/>
      <c r="NYR1" s="127"/>
      <c r="NYS1" s="127"/>
      <c r="NYT1" s="127"/>
      <c r="NYU1" s="127"/>
      <c r="NYV1" s="127"/>
      <c r="NYW1" s="127"/>
      <c r="NYX1" s="127"/>
      <c r="NYY1" s="127"/>
      <c r="NYZ1" s="127"/>
      <c r="NZA1" s="127"/>
      <c r="NZB1" s="127"/>
      <c r="NZC1" s="127"/>
      <c r="NZD1" s="127"/>
      <c r="NZE1" s="127"/>
      <c r="NZF1" s="127"/>
      <c r="NZG1" s="127"/>
      <c r="NZH1" s="127"/>
      <c r="NZI1" s="127"/>
      <c r="NZJ1" s="127"/>
      <c r="NZK1" s="127"/>
      <c r="NZL1" s="127"/>
      <c r="NZM1" s="127"/>
      <c r="NZN1" s="127"/>
      <c r="NZO1" s="127"/>
      <c r="NZP1" s="127"/>
      <c r="NZQ1" s="127"/>
      <c r="NZR1" s="127"/>
      <c r="NZS1" s="127"/>
      <c r="NZT1" s="127"/>
      <c r="NZU1" s="127"/>
      <c r="NZV1" s="127"/>
      <c r="NZW1" s="127"/>
      <c r="NZX1" s="127"/>
      <c r="NZY1" s="127"/>
      <c r="NZZ1" s="127"/>
      <c r="OAA1" s="127"/>
      <c r="OAB1" s="127"/>
      <c r="OAC1" s="127"/>
      <c r="OAD1" s="127"/>
      <c r="OAE1" s="127"/>
      <c r="OAF1" s="127"/>
      <c r="OAG1" s="127"/>
      <c r="OAH1" s="127"/>
      <c r="OAI1" s="127"/>
      <c r="OAJ1" s="127"/>
      <c r="OAK1" s="127"/>
      <c r="OAL1" s="127"/>
      <c r="OAM1" s="127"/>
      <c r="OAN1" s="127"/>
      <c r="OAO1" s="127"/>
      <c r="OAP1" s="127"/>
      <c r="OAQ1" s="127"/>
      <c r="OAR1" s="127"/>
      <c r="OAS1" s="127"/>
      <c r="OAT1" s="127"/>
      <c r="OAU1" s="127"/>
      <c r="OAV1" s="127"/>
      <c r="OAW1" s="127"/>
      <c r="OAX1" s="127"/>
      <c r="OAY1" s="127"/>
      <c r="OAZ1" s="127"/>
      <c r="OBA1" s="127"/>
      <c r="OBB1" s="127"/>
      <c r="OBC1" s="127"/>
      <c r="OBD1" s="127"/>
      <c r="OBE1" s="127"/>
      <c r="OBF1" s="127"/>
      <c r="OBG1" s="127"/>
      <c r="OBH1" s="127"/>
      <c r="OBI1" s="127"/>
      <c r="OBJ1" s="127"/>
      <c r="OBK1" s="127"/>
      <c r="OBL1" s="127"/>
      <c r="OBM1" s="127"/>
      <c r="OBN1" s="127"/>
      <c r="OBO1" s="127"/>
      <c r="OBP1" s="127"/>
      <c r="OBQ1" s="127"/>
      <c r="OBR1" s="127"/>
      <c r="OBS1" s="127"/>
      <c r="OBT1" s="127"/>
      <c r="OBU1" s="127"/>
      <c r="OBV1" s="127"/>
      <c r="OBW1" s="127"/>
      <c r="OBX1" s="127"/>
      <c r="OBY1" s="127"/>
      <c r="OBZ1" s="127"/>
      <c r="OCA1" s="127"/>
      <c r="OCB1" s="127"/>
      <c r="OCC1" s="127"/>
      <c r="OCD1" s="127"/>
      <c r="OCE1" s="127"/>
      <c r="OCF1" s="127"/>
      <c r="OCG1" s="127"/>
      <c r="OCH1" s="127"/>
      <c r="OCI1" s="127"/>
      <c r="OCJ1" s="127"/>
      <c r="OCK1" s="127"/>
      <c r="OCL1" s="127"/>
      <c r="OCM1" s="127"/>
      <c r="OCN1" s="127"/>
      <c r="OCO1" s="127"/>
      <c r="OCP1" s="127"/>
      <c r="OCQ1" s="127"/>
      <c r="OCR1" s="127"/>
      <c r="OCS1" s="127"/>
      <c r="OCT1" s="127"/>
      <c r="OCU1" s="127"/>
      <c r="OCV1" s="127"/>
      <c r="OCW1" s="127"/>
      <c r="OCX1" s="127"/>
      <c r="OCY1" s="127"/>
      <c r="OCZ1" s="127"/>
      <c r="ODA1" s="127"/>
      <c r="ODB1" s="127"/>
      <c r="ODC1" s="127"/>
      <c r="ODD1" s="127"/>
      <c r="ODE1" s="127"/>
      <c r="ODF1" s="127"/>
      <c r="ODG1" s="127"/>
      <c r="ODH1" s="127"/>
      <c r="ODI1" s="127"/>
      <c r="ODJ1" s="127"/>
      <c r="ODK1" s="127"/>
      <c r="ODL1" s="127"/>
      <c r="ODM1" s="127"/>
      <c r="ODN1" s="127"/>
      <c r="ODO1" s="127"/>
      <c r="ODP1" s="127"/>
      <c r="ODQ1" s="127"/>
      <c r="ODR1" s="127"/>
      <c r="ODS1" s="127"/>
      <c r="ODT1" s="127"/>
      <c r="ODU1" s="127"/>
      <c r="ODV1" s="127"/>
      <c r="ODW1" s="127"/>
      <c r="ODX1" s="127"/>
      <c r="ODY1" s="127"/>
      <c r="ODZ1" s="127"/>
      <c r="OEA1" s="127"/>
      <c r="OEB1" s="127"/>
      <c r="OEC1" s="127"/>
      <c r="OED1" s="127"/>
      <c r="OEE1" s="127"/>
      <c r="OEF1" s="127"/>
      <c r="OEG1" s="127"/>
      <c r="OEH1" s="127"/>
      <c r="OEI1" s="127"/>
      <c r="OEJ1" s="127"/>
      <c r="OEK1" s="127"/>
      <c r="OEL1" s="127"/>
      <c r="OEM1" s="127"/>
      <c r="OEN1" s="127"/>
      <c r="OEO1" s="127"/>
      <c r="OEP1" s="127"/>
      <c r="OEQ1" s="127"/>
      <c r="OER1" s="127"/>
      <c r="OES1" s="127"/>
      <c r="OET1" s="127"/>
      <c r="OEU1" s="127"/>
      <c r="OEV1" s="127"/>
      <c r="OEW1" s="127"/>
      <c r="OEX1" s="127"/>
      <c r="OEY1" s="127"/>
      <c r="OEZ1" s="127"/>
      <c r="OFA1" s="127"/>
      <c r="OFB1" s="127"/>
      <c r="OFC1" s="127"/>
      <c r="OFD1" s="127"/>
      <c r="OFE1" s="127"/>
      <c r="OFF1" s="127"/>
      <c r="OFG1" s="127"/>
      <c r="OFH1" s="127"/>
      <c r="OFI1" s="127"/>
      <c r="OFJ1" s="127"/>
      <c r="OFK1" s="127"/>
      <c r="OFL1" s="127"/>
      <c r="OFM1" s="127"/>
      <c r="OFN1" s="127"/>
      <c r="OFO1" s="127"/>
      <c r="OFP1" s="127"/>
      <c r="OFQ1" s="127"/>
      <c r="OFR1" s="127"/>
      <c r="OFS1" s="127"/>
      <c r="OFT1" s="127"/>
      <c r="OFU1" s="127"/>
      <c r="OFV1" s="127"/>
      <c r="OFW1" s="127"/>
      <c r="OFX1" s="127"/>
      <c r="OFY1" s="127"/>
      <c r="OFZ1" s="127"/>
      <c r="OGA1" s="127"/>
      <c r="OGB1" s="127"/>
      <c r="OGC1" s="127"/>
      <c r="OGD1" s="127"/>
      <c r="OGE1" s="127"/>
      <c r="OGF1" s="127"/>
      <c r="OGG1" s="127"/>
      <c r="OGH1" s="127"/>
      <c r="OGI1" s="127"/>
      <c r="OGJ1" s="127"/>
      <c r="OGK1" s="127"/>
      <c r="OGL1" s="127"/>
      <c r="OGM1" s="127"/>
      <c r="OGN1" s="127"/>
      <c r="OGO1" s="127"/>
      <c r="OGP1" s="127"/>
      <c r="OGQ1" s="127"/>
      <c r="OGR1" s="127"/>
      <c r="OGS1" s="127"/>
      <c r="OGT1" s="127"/>
      <c r="OGU1" s="127"/>
      <c r="OGV1" s="127"/>
      <c r="OGW1" s="127"/>
      <c r="OGX1" s="127"/>
      <c r="OGY1" s="127"/>
      <c r="OGZ1" s="127"/>
      <c r="OHA1" s="127"/>
      <c r="OHB1" s="127"/>
      <c r="OHC1" s="127"/>
      <c r="OHD1" s="127"/>
      <c r="OHE1" s="127"/>
      <c r="OHF1" s="127"/>
      <c r="OHG1" s="127"/>
      <c r="OHH1" s="127"/>
      <c r="OHI1" s="127"/>
      <c r="OHJ1" s="127"/>
      <c r="OHK1" s="127"/>
      <c r="OHL1" s="127"/>
      <c r="OHM1" s="127"/>
      <c r="OHN1" s="127"/>
      <c r="OHO1" s="127"/>
      <c r="OHP1" s="127"/>
      <c r="OHQ1" s="127"/>
      <c r="OHR1" s="127"/>
      <c r="OHS1" s="127"/>
      <c r="OHT1" s="127"/>
      <c r="OHU1" s="127"/>
      <c r="OHV1" s="127"/>
      <c r="OHW1" s="127"/>
      <c r="OHX1" s="127"/>
      <c r="OHY1" s="127"/>
      <c r="OHZ1" s="127"/>
      <c r="OIA1" s="127"/>
      <c r="OIB1" s="127"/>
      <c r="OIC1" s="127"/>
      <c r="OID1" s="127"/>
      <c r="OIE1" s="127"/>
      <c r="OIF1" s="127"/>
      <c r="OIG1" s="127"/>
      <c r="OIH1" s="127"/>
      <c r="OII1" s="127"/>
      <c r="OIJ1" s="127"/>
      <c r="OIK1" s="127"/>
      <c r="OIL1" s="127"/>
      <c r="OIM1" s="127"/>
      <c r="OIN1" s="127"/>
      <c r="OIO1" s="127"/>
      <c r="OIP1" s="127"/>
      <c r="OIQ1" s="127"/>
      <c r="OIR1" s="127"/>
      <c r="OIS1" s="127"/>
      <c r="OIT1" s="127"/>
      <c r="OIU1" s="127"/>
      <c r="OIV1" s="127"/>
      <c r="OIW1" s="127"/>
      <c r="OIX1" s="127"/>
      <c r="OIY1" s="127"/>
      <c r="OIZ1" s="127"/>
      <c r="OJA1" s="127"/>
      <c r="OJB1" s="127"/>
      <c r="OJC1" s="127"/>
      <c r="OJD1" s="127"/>
      <c r="OJE1" s="127"/>
      <c r="OJF1" s="127"/>
      <c r="OJG1" s="127"/>
      <c r="OJH1" s="127"/>
      <c r="OJI1" s="127"/>
      <c r="OJJ1" s="127"/>
      <c r="OJK1" s="127"/>
      <c r="OJL1" s="127"/>
      <c r="OJM1" s="127"/>
      <c r="OJN1" s="127"/>
      <c r="OJO1" s="127"/>
      <c r="OJP1" s="127"/>
      <c r="OJQ1" s="127"/>
      <c r="OJR1" s="127"/>
      <c r="OJS1" s="127"/>
      <c r="OJT1" s="127"/>
      <c r="OJU1" s="127"/>
      <c r="OJV1" s="127"/>
      <c r="OJW1" s="127"/>
      <c r="OJX1" s="127"/>
      <c r="OJY1" s="127"/>
      <c r="OJZ1" s="127"/>
      <c r="OKA1" s="127"/>
      <c r="OKB1" s="127"/>
      <c r="OKC1" s="127"/>
      <c r="OKD1" s="127"/>
      <c r="OKE1" s="127"/>
      <c r="OKF1" s="127"/>
      <c r="OKG1" s="127"/>
      <c r="OKH1" s="127"/>
      <c r="OKI1" s="127"/>
      <c r="OKJ1" s="127"/>
      <c r="OKK1" s="127"/>
      <c r="OKL1" s="127"/>
      <c r="OKM1" s="127"/>
      <c r="OKN1" s="127"/>
      <c r="OKO1" s="127"/>
      <c r="OKP1" s="127"/>
      <c r="OKQ1" s="127"/>
      <c r="OKR1" s="127"/>
      <c r="OKS1" s="127"/>
      <c r="OKT1" s="127"/>
      <c r="OKU1" s="127"/>
      <c r="OKV1" s="127"/>
      <c r="OKW1" s="127"/>
      <c r="OKX1" s="127"/>
      <c r="OKY1" s="127"/>
      <c r="OKZ1" s="127"/>
      <c r="OLA1" s="127"/>
      <c r="OLB1" s="127"/>
      <c r="OLC1" s="127"/>
      <c r="OLD1" s="127"/>
      <c r="OLE1" s="127"/>
      <c r="OLF1" s="127"/>
      <c r="OLG1" s="127"/>
      <c r="OLH1" s="127"/>
      <c r="OLI1" s="127"/>
      <c r="OLJ1" s="127"/>
      <c r="OLK1" s="127"/>
      <c r="OLL1" s="127"/>
      <c r="OLM1" s="127"/>
      <c r="OLN1" s="127"/>
      <c r="OLO1" s="127"/>
      <c r="OLP1" s="127"/>
      <c r="OLQ1" s="127"/>
      <c r="OLR1" s="127"/>
      <c r="OLS1" s="127"/>
      <c r="OLT1" s="127"/>
      <c r="OLU1" s="127"/>
      <c r="OLV1" s="127"/>
      <c r="OLW1" s="127"/>
      <c r="OLX1" s="127"/>
      <c r="OLY1" s="127"/>
      <c r="OLZ1" s="127"/>
      <c r="OMA1" s="127"/>
      <c r="OMB1" s="127"/>
      <c r="OMC1" s="127"/>
      <c r="OMD1" s="127"/>
      <c r="OME1" s="127"/>
      <c r="OMF1" s="127"/>
      <c r="OMG1" s="127"/>
      <c r="OMH1" s="127"/>
      <c r="OMI1" s="127"/>
      <c r="OMJ1" s="127"/>
      <c r="OMK1" s="127"/>
      <c r="OML1" s="127"/>
      <c r="OMM1" s="127"/>
      <c r="OMN1" s="127"/>
      <c r="OMO1" s="127"/>
      <c r="OMP1" s="127"/>
      <c r="OMQ1" s="127"/>
      <c r="OMR1" s="127"/>
      <c r="OMS1" s="127"/>
      <c r="OMT1" s="127"/>
      <c r="OMU1" s="127"/>
      <c r="OMV1" s="127"/>
      <c r="OMW1" s="127"/>
      <c r="OMX1" s="127"/>
      <c r="OMY1" s="127"/>
      <c r="OMZ1" s="127"/>
      <c r="ONA1" s="127"/>
      <c r="ONB1" s="127"/>
      <c r="ONC1" s="127"/>
      <c r="OND1" s="127"/>
      <c r="ONE1" s="127"/>
      <c r="ONF1" s="127"/>
      <c r="ONG1" s="127"/>
      <c r="ONH1" s="127"/>
      <c r="ONI1" s="127"/>
      <c r="ONJ1" s="127"/>
      <c r="ONK1" s="127"/>
      <c r="ONL1" s="127"/>
      <c r="ONM1" s="127"/>
      <c r="ONN1" s="127"/>
      <c r="ONO1" s="127"/>
      <c r="ONP1" s="127"/>
      <c r="ONQ1" s="127"/>
      <c r="ONR1" s="127"/>
      <c r="ONS1" s="127"/>
      <c r="ONT1" s="127"/>
      <c r="ONU1" s="127"/>
      <c r="ONV1" s="127"/>
      <c r="ONW1" s="127"/>
      <c r="ONX1" s="127"/>
      <c r="ONY1" s="127"/>
      <c r="ONZ1" s="127"/>
      <c r="OOA1" s="127"/>
      <c r="OOB1" s="127"/>
      <c r="OOC1" s="127"/>
      <c r="OOD1" s="127"/>
      <c r="OOE1" s="127"/>
      <c r="OOF1" s="127"/>
      <c r="OOG1" s="127"/>
      <c r="OOH1" s="127"/>
      <c r="OOI1" s="127"/>
      <c r="OOJ1" s="127"/>
      <c r="OOK1" s="127"/>
      <c r="OOL1" s="127"/>
      <c r="OOM1" s="127"/>
      <c r="OON1" s="127"/>
      <c r="OOO1" s="127"/>
      <c r="OOP1" s="127"/>
      <c r="OOQ1" s="127"/>
      <c r="OOR1" s="127"/>
      <c r="OOS1" s="127"/>
      <c r="OOT1" s="127"/>
      <c r="OOU1" s="127"/>
      <c r="OOV1" s="127"/>
      <c r="OOW1" s="127"/>
      <c r="OOX1" s="127"/>
      <c r="OOY1" s="127"/>
      <c r="OOZ1" s="127"/>
      <c r="OPA1" s="127"/>
      <c r="OPB1" s="127"/>
      <c r="OPC1" s="127"/>
      <c r="OPD1" s="127"/>
      <c r="OPE1" s="127"/>
      <c r="OPF1" s="127"/>
      <c r="OPG1" s="127"/>
      <c r="OPH1" s="127"/>
      <c r="OPI1" s="127"/>
      <c r="OPJ1" s="127"/>
      <c r="OPK1" s="127"/>
      <c r="OPL1" s="127"/>
      <c r="OPM1" s="127"/>
      <c r="OPN1" s="127"/>
      <c r="OPO1" s="127"/>
      <c r="OPP1" s="127"/>
      <c r="OPQ1" s="127"/>
      <c r="OPR1" s="127"/>
      <c r="OPS1" s="127"/>
      <c r="OPT1" s="127"/>
      <c r="OPU1" s="127"/>
      <c r="OPV1" s="127"/>
      <c r="OPW1" s="127"/>
      <c r="OPX1" s="127"/>
      <c r="OPY1" s="127"/>
      <c r="OPZ1" s="127"/>
      <c r="OQA1" s="127"/>
      <c r="OQB1" s="127"/>
      <c r="OQC1" s="127"/>
      <c r="OQD1" s="127"/>
      <c r="OQE1" s="127"/>
      <c r="OQF1" s="127"/>
      <c r="OQG1" s="127"/>
      <c r="OQH1" s="127"/>
      <c r="OQI1" s="127"/>
      <c r="OQJ1" s="127"/>
      <c r="OQK1" s="127"/>
      <c r="OQL1" s="127"/>
      <c r="OQM1" s="127"/>
      <c r="OQN1" s="127"/>
      <c r="OQO1" s="127"/>
      <c r="OQP1" s="127"/>
      <c r="OQQ1" s="127"/>
      <c r="OQR1" s="127"/>
      <c r="OQS1" s="127"/>
      <c r="OQT1" s="127"/>
      <c r="OQU1" s="127"/>
      <c r="OQV1" s="127"/>
      <c r="OQW1" s="127"/>
      <c r="OQX1" s="127"/>
      <c r="OQY1" s="127"/>
      <c r="OQZ1" s="127"/>
      <c r="ORA1" s="127"/>
      <c r="ORB1" s="127"/>
      <c r="ORC1" s="127"/>
      <c r="ORD1" s="127"/>
      <c r="ORE1" s="127"/>
      <c r="ORF1" s="127"/>
      <c r="ORG1" s="127"/>
      <c r="ORH1" s="127"/>
      <c r="ORI1" s="127"/>
      <c r="ORJ1" s="127"/>
      <c r="ORK1" s="127"/>
      <c r="ORL1" s="127"/>
      <c r="ORM1" s="127"/>
      <c r="ORN1" s="127"/>
      <c r="ORO1" s="127"/>
      <c r="ORP1" s="127"/>
      <c r="ORQ1" s="127"/>
      <c r="ORR1" s="127"/>
      <c r="ORS1" s="127"/>
      <c r="ORT1" s="127"/>
      <c r="ORU1" s="127"/>
      <c r="ORV1" s="127"/>
      <c r="ORW1" s="127"/>
      <c r="ORX1" s="127"/>
      <c r="ORY1" s="127"/>
      <c r="ORZ1" s="127"/>
      <c r="OSA1" s="127"/>
      <c r="OSB1" s="127"/>
      <c r="OSC1" s="127"/>
      <c r="OSD1" s="127"/>
      <c r="OSE1" s="127"/>
      <c r="OSF1" s="127"/>
      <c r="OSG1" s="127"/>
      <c r="OSH1" s="127"/>
      <c r="OSI1" s="127"/>
      <c r="OSJ1" s="127"/>
      <c r="OSK1" s="127"/>
      <c r="OSL1" s="127"/>
      <c r="OSM1" s="127"/>
      <c r="OSN1" s="127"/>
      <c r="OSO1" s="127"/>
      <c r="OSP1" s="127"/>
      <c r="OSQ1" s="127"/>
      <c r="OSR1" s="127"/>
      <c r="OSS1" s="127"/>
      <c r="OST1" s="127"/>
      <c r="OSU1" s="127"/>
      <c r="OSV1" s="127"/>
      <c r="OSW1" s="127"/>
      <c r="OSX1" s="127"/>
      <c r="OSY1" s="127"/>
      <c r="OSZ1" s="127"/>
      <c r="OTA1" s="127"/>
      <c r="OTB1" s="127"/>
      <c r="OTC1" s="127"/>
      <c r="OTD1" s="127"/>
      <c r="OTE1" s="127"/>
      <c r="OTF1" s="127"/>
      <c r="OTG1" s="127"/>
      <c r="OTH1" s="127"/>
      <c r="OTI1" s="127"/>
      <c r="OTJ1" s="127"/>
      <c r="OTK1" s="127"/>
      <c r="OTL1" s="127"/>
      <c r="OTM1" s="127"/>
      <c r="OTN1" s="127"/>
      <c r="OTO1" s="127"/>
      <c r="OTP1" s="127"/>
      <c r="OTQ1" s="127"/>
      <c r="OTR1" s="127"/>
      <c r="OTS1" s="127"/>
      <c r="OTT1" s="127"/>
      <c r="OTU1" s="127"/>
      <c r="OTV1" s="127"/>
      <c r="OTW1" s="127"/>
      <c r="OTX1" s="127"/>
      <c r="OTY1" s="127"/>
      <c r="OTZ1" s="127"/>
      <c r="OUA1" s="127"/>
      <c r="OUB1" s="127"/>
      <c r="OUC1" s="127"/>
      <c r="OUD1" s="127"/>
      <c r="OUE1" s="127"/>
      <c r="OUF1" s="127"/>
      <c r="OUG1" s="127"/>
      <c r="OUH1" s="127"/>
      <c r="OUI1" s="127"/>
      <c r="OUJ1" s="127"/>
      <c r="OUK1" s="127"/>
      <c r="OUL1" s="127"/>
      <c r="OUM1" s="127"/>
      <c r="OUN1" s="127"/>
      <c r="OUO1" s="127"/>
      <c r="OUP1" s="127"/>
      <c r="OUQ1" s="127"/>
      <c r="OUR1" s="127"/>
      <c r="OUS1" s="127"/>
      <c r="OUT1" s="127"/>
      <c r="OUU1" s="127"/>
      <c r="OUV1" s="127"/>
      <c r="OUW1" s="127"/>
      <c r="OUX1" s="127"/>
      <c r="OUY1" s="127"/>
      <c r="OUZ1" s="127"/>
      <c r="OVA1" s="127"/>
      <c r="OVB1" s="127"/>
      <c r="OVC1" s="127"/>
      <c r="OVD1" s="127"/>
      <c r="OVE1" s="127"/>
      <c r="OVF1" s="127"/>
      <c r="OVG1" s="127"/>
      <c r="OVH1" s="127"/>
      <c r="OVI1" s="127"/>
      <c r="OVJ1" s="127"/>
      <c r="OVK1" s="127"/>
      <c r="OVL1" s="127"/>
      <c r="OVM1" s="127"/>
      <c r="OVN1" s="127"/>
      <c r="OVO1" s="127"/>
      <c r="OVP1" s="127"/>
      <c r="OVQ1" s="127"/>
      <c r="OVR1" s="127"/>
      <c r="OVS1" s="127"/>
      <c r="OVT1" s="127"/>
      <c r="OVU1" s="127"/>
      <c r="OVV1" s="127"/>
      <c r="OVW1" s="127"/>
      <c r="OVX1" s="127"/>
      <c r="OVY1" s="127"/>
      <c r="OVZ1" s="127"/>
      <c r="OWA1" s="127"/>
      <c r="OWB1" s="127"/>
      <c r="OWC1" s="127"/>
      <c r="OWD1" s="127"/>
      <c r="OWE1" s="127"/>
      <c r="OWF1" s="127"/>
      <c r="OWG1" s="127"/>
      <c r="OWH1" s="127"/>
      <c r="OWI1" s="127"/>
      <c r="OWJ1" s="127"/>
      <c r="OWK1" s="127"/>
      <c r="OWL1" s="127"/>
      <c r="OWM1" s="127"/>
      <c r="OWN1" s="127"/>
      <c r="OWO1" s="127"/>
      <c r="OWP1" s="127"/>
      <c r="OWQ1" s="127"/>
      <c r="OWR1" s="127"/>
      <c r="OWS1" s="127"/>
      <c r="OWT1" s="127"/>
      <c r="OWU1" s="127"/>
      <c r="OWV1" s="127"/>
      <c r="OWW1" s="127"/>
      <c r="OWX1" s="127"/>
      <c r="OWY1" s="127"/>
      <c r="OWZ1" s="127"/>
      <c r="OXA1" s="127"/>
      <c r="OXB1" s="127"/>
      <c r="OXC1" s="127"/>
      <c r="OXD1" s="127"/>
      <c r="OXE1" s="127"/>
      <c r="OXF1" s="127"/>
      <c r="OXG1" s="127"/>
      <c r="OXH1" s="127"/>
      <c r="OXI1" s="127"/>
      <c r="OXJ1" s="127"/>
      <c r="OXK1" s="127"/>
      <c r="OXL1" s="127"/>
      <c r="OXM1" s="127"/>
      <c r="OXN1" s="127"/>
      <c r="OXO1" s="127"/>
      <c r="OXP1" s="127"/>
      <c r="OXQ1" s="127"/>
      <c r="OXR1" s="127"/>
      <c r="OXS1" s="127"/>
      <c r="OXT1" s="127"/>
      <c r="OXU1" s="127"/>
      <c r="OXV1" s="127"/>
      <c r="OXW1" s="127"/>
      <c r="OXX1" s="127"/>
      <c r="OXY1" s="127"/>
      <c r="OXZ1" s="127"/>
      <c r="OYA1" s="127"/>
      <c r="OYB1" s="127"/>
      <c r="OYC1" s="127"/>
      <c r="OYD1" s="127"/>
      <c r="OYE1" s="127"/>
      <c r="OYF1" s="127"/>
      <c r="OYG1" s="127"/>
      <c r="OYH1" s="127"/>
      <c r="OYI1" s="127"/>
      <c r="OYJ1" s="127"/>
      <c r="OYK1" s="127"/>
      <c r="OYL1" s="127"/>
      <c r="OYM1" s="127"/>
      <c r="OYN1" s="127"/>
      <c r="OYO1" s="127"/>
      <c r="OYP1" s="127"/>
      <c r="OYQ1" s="127"/>
      <c r="OYR1" s="127"/>
      <c r="OYS1" s="127"/>
      <c r="OYT1" s="127"/>
      <c r="OYU1" s="127"/>
      <c r="OYV1" s="127"/>
      <c r="OYW1" s="127"/>
      <c r="OYX1" s="127"/>
      <c r="OYY1" s="127"/>
      <c r="OYZ1" s="127"/>
      <c r="OZA1" s="127"/>
      <c r="OZB1" s="127"/>
      <c r="OZC1" s="127"/>
      <c r="OZD1" s="127"/>
      <c r="OZE1" s="127"/>
      <c r="OZF1" s="127"/>
      <c r="OZG1" s="127"/>
      <c r="OZH1" s="127"/>
      <c r="OZI1" s="127"/>
      <c r="OZJ1" s="127"/>
      <c r="OZK1" s="127"/>
      <c r="OZL1" s="127"/>
      <c r="OZM1" s="127"/>
      <c r="OZN1" s="127"/>
      <c r="OZO1" s="127"/>
      <c r="OZP1" s="127"/>
      <c r="OZQ1" s="127"/>
      <c r="OZR1" s="127"/>
      <c r="OZS1" s="127"/>
      <c r="OZT1" s="127"/>
      <c r="OZU1" s="127"/>
      <c r="OZV1" s="127"/>
      <c r="OZW1" s="127"/>
      <c r="OZX1" s="127"/>
      <c r="OZY1" s="127"/>
      <c r="OZZ1" s="127"/>
      <c r="PAA1" s="127"/>
      <c r="PAB1" s="127"/>
      <c r="PAC1" s="127"/>
      <c r="PAD1" s="127"/>
      <c r="PAE1" s="127"/>
      <c r="PAF1" s="127"/>
      <c r="PAG1" s="127"/>
      <c r="PAH1" s="127"/>
      <c r="PAI1" s="127"/>
      <c r="PAJ1" s="127"/>
      <c r="PAK1" s="127"/>
      <c r="PAL1" s="127"/>
      <c r="PAM1" s="127"/>
      <c r="PAN1" s="127"/>
      <c r="PAO1" s="127"/>
      <c r="PAP1" s="127"/>
      <c r="PAQ1" s="127"/>
      <c r="PAR1" s="127"/>
      <c r="PAS1" s="127"/>
      <c r="PAT1" s="127"/>
      <c r="PAU1" s="127"/>
      <c r="PAV1" s="127"/>
      <c r="PAW1" s="127"/>
      <c r="PAX1" s="127"/>
      <c r="PAY1" s="127"/>
      <c r="PAZ1" s="127"/>
      <c r="PBA1" s="127"/>
      <c r="PBB1" s="127"/>
      <c r="PBC1" s="127"/>
      <c r="PBD1" s="127"/>
      <c r="PBE1" s="127"/>
      <c r="PBF1" s="127"/>
      <c r="PBG1" s="127"/>
      <c r="PBH1" s="127"/>
      <c r="PBI1" s="127"/>
      <c r="PBJ1" s="127"/>
      <c r="PBK1" s="127"/>
      <c r="PBL1" s="127"/>
      <c r="PBM1" s="127"/>
      <c r="PBN1" s="127"/>
      <c r="PBO1" s="127"/>
      <c r="PBP1" s="127"/>
      <c r="PBQ1" s="127"/>
      <c r="PBR1" s="127"/>
      <c r="PBS1" s="127"/>
      <c r="PBT1" s="127"/>
      <c r="PBU1" s="127"/>
      <c r="PBV1" s="127"/>
      <c r="PBW1" s="127"/>
      <c r="PBX1" s="127"/>
      <c r="PBY1" s="127"/>
      <c r="PBZ1" s="127"/>
      <c r="PCA1" s="127"/>
      <c r="PCB1" s="127"/>
      <c r="PCC1" s="127"/>
      <c r="PCD1" s="127"/>
      <c r="PCE1" s="127"/>
      <c r="PCF1" s="127"/>
      <c r="PCG1" s="127"/>
      <c r="PCH1" s="127"/>
      <c r="PCI1" s="127"/>
      <c r="PCJ1" s="127"/>
      <c r="PCK1" s="127"/>
      <c r="PCL1" s="127"/>
      <c r="PCM1" s="127"/>
      <c r="PCN1" s="127"/>
      <c r="PCO1" s="127"/>
      <c r="PCP1" s="127"/>
      <c r="PCQ1" s="127"/>
      <c r="PCR1" s="127"/>
      <c r="PCS1" s="127"/>
      <c r="PCT1" s="127"/>
      <c r="PCU1" s="127"/>
      <c r="PCV1" s="127"/>
      <c r="PCW1" s="127"/>
      <c r="PCX1" s="127"/>
      <c r="PCY1" s="127"/>
      <c r="PCZ1" s="127"/>
      <c r="PDA1" s="127"/>
      <c r="PDB1" s="127"/>
      <c r="PDC1" s="127"/>
      <c r="PDD1" s="127"/>
      <c r="PDE1" s="127"/>
      <c r="PDF1" s="127"/>
      <c r="PDG1" s="127"/>
      <c r="PDH1" s="127"/>
      <c r="PDI1" s="127"/>
      <c r="PDJ1" s="127"/>
      <c r="PDK1" s="127"/>
      <c r="PDL1" s="127"/>
      <c r="PDM1" s="127"/>
      <c r="PDN1" s="127"/>
      <c r="PDO1" s="127"/>
      <c r="PDP1" s="127"/>
      <c r="PDQ1" s="127"/>
      <c r="PDR1" s="127"/>
      <c r="PDS1" s="127"/>
      <c r="PDT1" s="127"/>
      <c r="PDU1" s="127"/>
      <c r="PDV1" s="127"/>
      <c r="PDW1" s="127"/>
      <c r="PDX1" s="127"/>
      <c r="PDY1" s="127"/>
      <c r="PDZ1" s="127"/>
      <c r="PEA1" s="127"/>
      <c r="PEB1" s="127"/>
      <c r="PEC1" s="127"/>
      <c r="PED1" s="127"/>
      <c r="PEE1" s="127"/>
      <c r="PEF1" s="127"/>
      <c r="PEG1" s="127"/>
      <c r="PEH1" s="127"/>
      <c r="PEI1" s="127"/>
      <c r="PEJ1" s="127"/>
      <c r="PEK1" s="127"/>
      <c r="PEL1" s="127"/>
      <c r="PEM1" s="127"/>
      <c r="PEN1" s="127"/>
      <c r="PEO1" s="127"/>
      <c r="PEP1" s="127"/>
      <c r="PEQ1" s="127"/>
      <c r="PER1" s="127"/>
      <c r="PES1" s="127"/>
      <c r="PET1" s="127"/>
      <c r="PEU1" s="127"/>
      <c r="PEV1" s="127"/>
      <c r="PEW1" s="127"/>
      <c r="PEX1" s="127"/>
      <c r="PEY1" s="127"/>
      <c r="PEZ1" s="127"/>
      <c r="PFA1" s="127"/>
      <c r="PFB1" s="127"/>
      <c r="PFC1" s="127"/>
      <c r="PFD1" s="127"/>
      <c r="PFE1" s="127"/>
      <c r="PFF1" s="127"/>
      <c r="PFG1" s="127"/>
      <c r="PFH1" s="127"/>
      <c r="PFI1" s="127"/>
      <c r="PFJ1" s="127"/>
      <c r="PFK1" s="127"/>
      <c r="PFL1" s="127"/>
      <c r="PFM1" s="127"/>
      <c r="PFN1" s="127"/>
      <c r="PFO1" s="127"/>
      <c r="PFP1" s="127"/>
      <c r="PFQ1" s="127"/>
      <c r="PFR1" s="127"/>
      <c r="PFS1" s="127"/>
      <c r="PFT1" s="127"/>
      <c r="PFU1" s="127"/>
      <c r="PFV1" s="127"/>
      <c r="PFW1" s="127"/>
      <c r="PFX1" s="127"/>
      <c r="PFY1" s="127"/>
      <c r="PFZ1" s="127"/>
      <c r="PGA1" s="127"/>
      <c r="PGB1" s="127"/>
      <c r="PGC1" s="127"/>
      <c r="PGD1" s="127"/>
      <c r="PGE1" s="127"/>
      <c r="PGF1" s="127"/>
      <c r="PGG1" s="127"/>
      <c r="PGH1" s="127"/>
      <c r="PGI1" s="127"/>
      <c r="PGJ1" s="127"/>
      <c r="PGK1" s="127"/>
      <c r="PGL1" s="127"/>
      <c r="PGM1" s="127"/>
      <c r="PGN1" s="127"/>
      <c r="PGO1" s="127"/>
      <c r="PGP1" s="127"/>
      <c r="PGQ1" s="127"/>
      <c r="PGR1" s="127"/>
      <c r="PGS1" s="127"/>
      <c r="PGT1" s="127"/>
      <c r="PGU1" s="127"/>
      <c r="PGV1" s="127"/>
      <c r="PGW1" s="127"/>
      <c r="PGX1" s="127"/>
      <c r="PGY1" s="127"/>
      <c r="PGZ1" s="127"/>
      <c r="PHA1" s="127"/>
      <c r="PHB1" s="127"/>
      <c r="PHC1" s="127"/>
      <c r="PHD1" s="127"/>
      <c r="PHE1" s="127"/>
      <c r="PHF1" s="127"/>
      <c r="PHG1" s="127"/>
      <c r="PHH1" s="127"/>
      <c r="PHI1" s="127"/>
      <c r="PHJ1" s="127"/>
      <c r="PHK1" s="127"/>
      <c r="PHL1" s="127"/>
      <c r="PHM1" s="127"/>
      <c r="PHN1" s="127"/>
      <c r="PHO1" s="127"/>
      <c r="PHP1" s="127"/>
      <c r="PHQ1" s="127"/>
      <c r="PHR1" s="127"/>
      <c r="PHS1" s="127"/>
      <c r="PHT1" s="127"/>
      <c r="PHU1" s="127"/>
      <c r="PHV1" s="127"/>
      <c r="PHW1" s="127"/>
      <c r="PHX1" s="127"/>
      <c r="PHY1" s="127"/>
      <c r="PHZ1" s="127"/>
      <c r="PIA1" s="127"/>
      <c r="PIB1" s="127"/>
      <c r="PIC1" s="127"/>
      <c r="PID1" s="127"/>
      <c r="PIE1" s="127"/>
      <c r="PIF1" s="127"/>
      <c r="PIG1" s="127"/>
      <c r="PIH1" s="127"/>
      <c r="PII1" s="127"/>
      <c r="PIJ1" s="127"/>
      <c r="PIK1" s="127"/>
      <c r="PIL1" s="127"/>
      <c r="PIM1" s="127"/>
      <c r="PIN1" s="127"/>
      <c r="PIO1" s="127"/>
      <c r="PIP1" s="127"/>
      <c r="PIQ1" s="127"/>
      <c r="PIR1" s="127"/>
      <c r="PIS1" s="127"/>
      <c r="PIT1" s="127"/>
      <c r="PIU1" s="127"/>
      <c r="PIV1" s="127"/>
      <c r="PIW1" s="127"/>
      <c r="PIX1" s="127"/>
      <c r="PIY1" s="127"/>
      <c r="PIZ1" s="127"/>
      <c r="PJA1" s="127"/>
      <c r="PJB1" s="127"/>
      <c r="PJC1" s="127"/>
      <c r="PJD1" s="127"/>
      <c r="PJE1" s="127"/>
      <c r="PJF1" s="127"/>
      <c r="PJG1" s="127"/>
      <c r="PJH1" s="127"/>
      <c r="PJI1" s="127"/>
      <c r="PJJ1" s="127"/>
      <c r="PJK1" s="127"/>
      <c r="PJL1" s="127"/>
      <c r="PJM1" s="127"/>
      <c r="PJN1" s="127"/>
      <c r="PJO1" s="127"/>
      <c r="PJP1" s="127"/>
      <c r="PJQ1" s="127"/>
      <c r="PJR1" s="127"/>
      <c r="PJS1" s="127"/>
      <c r="PJT1" s="127"/>
      <c r="PJU1" s="127"/>
      <c r="PJV1" s="127"/>
      <c r="PJW1" s="127"/>
      <c r="PJX1" s="127"/>
      <c r="PJY1" s="127"/>
      <c r="PJZ1" s="127"/>
      <c r="PKA1" s="127"/>
      <c r="PKB1" s="127"/>
      <c r="PKC1" s="127"/>
      <c r="PKD1" s="127"/>
      <c r="PKE1" s="127"/>
      <c r="PKF1" s="127"/>
      <c r="PKG1" s="127"/>
      <c r="PKH1" s="127"/>
      <c r="PKI1" s="127"/>
      <c r="PKJ1" s="127"/>
      <c r="PKK1" s="127"/>
      <c r="PKL1" s="127"/>
      <c r="PKM1" s="127"/>
      <c r="PKN1" s="127"/>
      <c r="PKO1" s="127"/>
      <c r="PKP1" s="127"/>
      <c r="PKQ1" s="127"/>
      <c r="PKR1" s="127"/>
      <c r="PKS1" s="127"/>
      <c r="PKT1" s="127"/>
      <c r="PKU1" s="127"/>
      <c r="PKV1" s="127"/>
      <c r="PKW1" s="127"/>
      <c r="PKX1" s="127"/>
      <c r="PKY1" s="127"/>
      <c r="PKZ1" s="127"/>
      <c r="PLA1" s="127"/>
      <c r="PLB1" s="127"/>
      <c r="PLC1" s="127"/>
      <c r="PLD1" s="127"/>
      <c r="PLE1" s="127"/>
      <c r="PLF1" s="127"/>
      <c r="PLG1" s="127"/>
      <c r="PLH1" s="127"/>
      <c r="PLI1" s="127"/>
      <c r="PLJ1" s="127"/>
      <c r="PLK1" s="127"/>
      <c r="PLL1" s="127"/>
      <c r="PLM1" s="127"/>
      <c r="PLN1" s="127"/>
      <c r="PLO1" s="127"/>
      <c r="PLP1" s="127"/>
      <c r="PLQ1" s="127"/>
      <c r="PLR1" s="127"/>
      <c r="PLS1" s="127"/>
      <c r="PLT1" s="127"/>
      <c r="PLU1" s="127"/>
      <c r="PLV1" s="127"/>
      <c r="PLW1" s="127"/>
      <c r="PLX1" s="127"/>
      <c r="PLY1" s="127"/>
      <c r="PLZ1" s="127"/>
      <c r="PMA1" s="127"/>
      <c r="PMB1" s="127"/>
      <c r="PMC1" s="127"/>
      <c r="PMD1" s="127"/>
      <c r="PME1" s="127"/>
      <c r="PMF1" s="127"/>
      <c r="PMG1" s="127"/>
      <c r="PMH1" s="127"/>
      <c r="PMI1" s="127"/>
      <c r="PMJ1" s="127"/>
      <c r="PMK1" s="127"/>
      <c r="PML1" s="127"/>
      <c r="PMM1" s="127"/>
      <c r="PMN1" s="127"/>
      <c r="PMO1" s="127"/>
      <c r="PMP1" s="127"/>
      <c r="PMQ1" s="127"/>
      <c r="PMR1" s="127"/>
      <c r="PMS1" s="127"/>
      <c r="PMT1" s="127"/>
      <c r="PMU1" s="127"/>
      <c r="PMV1" s="127"/>
      <c r="PMW1" s="127"/>
      <c r="PMX1" s="127"/>
      <c r="PMY1" s="127"/>
      <c r="PMZ1" s="127"/>
      <c r="PNA1" s="127"/>
      <c r="PNB1" s="127"/>
      <c r="PNC1" s="127"/>
      <c r="PND1" s="127"/>
      <c r="PNE1" s="127"/>
      <c r="PNF1" s="127"/>
      <c r="PNG1" s="127"/>
      <c r="PNH1" s="127"/>
      <c r="PNI1" s="127"/>
      <c r="PNJ1" s="127"/>
      <c r="PNK1" s="127"/>
      <c r="PNL1" s="127"/>
      <c r="PNM1" s="127"/>
      <c r="PNN1" s="127"/>
      <c r="PNO1" s="127"/>
      <c r="PNP1" s="127"/>
      <c r="PNQ1" s="127"/>
      <c r="PNR1" s="127"/>
      <c r="PNS1" s="127"/>
      <c r="PNT1" s="127"/>
      <c r="PNU1" s="127"/>
      <c r="PNV1" s="127"/>
      <c r="PNW1" s="127"/>
      <c r="PNX1" s="127"/>
      <c r="PNY1" s="127"/>
      <c r="PNZ1" s="127"/>
      <c r="POA1" s="127"/>
      <c r="POB1" s="127"/>
      <c r="POC1" s="127"/>
      <c r="POD1" s="127"/>
      <c r="POE1" s="127"/>
      <c r="POF1" s="127"/>
      <c r="POG1" s="127"/>
      <c r="POH1" s="127"/>
      <c r="POI1" s="127"/>
      <c r="POJ1" s="127"/>
      <c r="POK1" s="127"/>
      <c r="POL1" s="127"/>
      <c r="POM1" s="127"/>
      <c r="PON1" s="127"/>
      <c r="POO1" s="127"/>
      <c r="POP1" s="127"/>
      <c r="POQ1" s="127"/>
      <c r="POR1" s="127"/>
      <c r="POS1" s="127"/>
      <c r="POT1" s="127"/>
      <c r="POU1" s="127"/>
      <c r="POV1" s="127"/>
      <c r="POW1" s="127"/>
      <c r="POX1" s="127"/>
      <c r="POY1" s="127"/>
      <c r="POZ1" s="127"/>
      <c r="PPA1" s="127"/>
      <c r="PPB1" s="127"/>
      <c r="PPC1" s="127"/>
      <c r="PPD1" s="127"/>
      <c r="PPE1" s="127"/>
      <c r="PPF1" s="127"/>
      <c r="PPG1" s="127"/>
      <c r="PPH1" s="127"/>
      <c r="PPI1" s="127"/>
      <c r="PPJ1" s="127"/>
      <c r="PPK1" s="127"/>
      <c r="PPL1" s="127"/>
      <c r="PPM1" s="127"/>
      <c r="PPN1" s="127"/>
      <c r="PPO1" s="127"/>
      <c r="PPP1" s="127"/>
      <c r="PPQ1" s="127"/>
      <c r="PPR1" s="127"/>
      <c r="PPS1" s="127"/>
      <c r="PPT1" s="127"/>
      <c r="PPU1" s="127"/>
      <c r="PPV1" s="127"/>
      <c r="PPW1" s="127"/>
      <c r="PPX1" s="127"/>
      <c r="PPY1" s="127"/>
      <c r="PPZ1" s="127"/>
      <c r="PQA1" s="127"/>
      <c r="PQB1" s="127"/>
      <c r="PQC1" s="127"/>
      <c r="PQD1" s="127"/>
      <c r="PQE1" s="127"/>
      <c r="PQF1" s="127"/>
      <c r="PQG1" s="127"/>
      <c r="PQH1" s="127"/>
      <c r="PQI1" s="127"/>
      <c r="PQJ1" s="127"/>
      <c r="PQK1" s="127"/>
      <c r="PQL1" s="127"/>
      <c r="PQM1" s="127"/>
      <c r="PQN1" s="127"/>
      <c r="PQO1" s="127"/>
      <c r="PQP1" s="127"/>
      <c r="PQQ1" s="127"/>
      <c r="PQR1" s="127"/>
      <c r="PQS1" s="127"/>
      <c r="PQT1" s="127"/>
      <c r="PQU1" s="127"/>
      <c r="PQV1" s="127"/>
      <c r="PQW1" s="127"/>
      <c r="PQX1" s="127"/>
      <c r="PQY1" s="127"/>
      <c r="PQZ1" s="127"/>
      <c r="PRA1" s="127"/>
      <c r="PRB1" s="127"/>
      <c r="PRC1" s="127"/>
      <c r="PRD1" s="127"/>
      <c r="PRE1" s="127"/>
      <c r="PRF1" s="127"/>
      <c r="PRG1" s="127"/>
      <c r="PRH1" s="127"/>
      <c r="PRI1" s="127"/>
      <c r="PRJ1" s="127"/>
      <c r="PRK1" s="127"/>
      <c r="PRL1" s="127"/>
      <c r="PRM1" s="127"/>
      <c r="PRN1" s="127"/>
      <c r="PRO1" s="127"/>
      <c r="PRP1" s="127"/>
      <c r="PRQ1" s="127"/>
      <c r="PRR1" s="127"/>
      <c r="PRS1" s="127"/>
      <c r="PRT1" s="127"/>
      <c r="PRU1" s="127"/>
      <c r="PRV1" s="127"/>
      <c r="PRW1" s="127"/>
      <c r="PRX1" s="127"/>
      <c r="PRY1" s="127"/>
      <c r="PRZ1" s="127"/>
      <c r="PSA1" s="127"/>
      <c r="PSB1" s="127"/>
      <c r="PSC1" s="127"/>
      <c r="PSD1" s="127"/>
      <c r="PSE1" s="127"/>
      <c r="PSF1" s="127"/>
      <c r="PSG1" s="127"/>
      <c r="PSH1" s="127"/>
      <c r="PSI1" s="127"/>
      <c r="PSJ1" s="127"/>
      <c r="PSK1" s="127"/>
      <c r="PSL1" s="127"/>
      <c r="PSM1" s="127"/>
      <c r="PSN1" s="127"/>
      <c r="PSO1" s="127"/>
      <c r="PSP1" s="127"/>
      <c r="PSQ1" s="127"/>
      <c r="PSR1" s="127"/>
      <c r="PSS1" s="127"/>
      <c r="PST1" s="127"/>
      <c r="PSU1" s="127"/>
      <c r="PSV1" s="127"/>
      <c r="PSW1" s="127"/>
      <c r="PSX1" s="127"/>
      <c r="PSY1" s="127"/>
      <c r="PSZ1" s="127"/>
      <c r="PTA1" s="127"/>
      <c r="PTB1" s="127"/>
      <c r="PTC1" s="127"/>
      <c r="PTD1" s="127"/>
      <c r="PTE1" s="127"/>
      <c r="PTF1" s="127"/>
      <c r="PTG1" s="127"/>
      <c r="PTH1" s="127"/>
      <c r="PTI1" s="127"/>
      <c r="PTJ1" s="127"/>
      <c r="PTK1" s="127"/>
      <c r="PTL1" s="127"/>
      <c r="PTM1" s="127"/>
      <c r="PTN1" s="127"/>
      <c r="PTO1" s="127"/>
      <c r="PTP1" s="127"/>
      <c r="PTQ1" s="127"/>
      <c r="PTR1" s="127"/>
      <c r="PTS1" s="127"/>
      <c r="PTT1" s="127"/>
      <c r="PTU1" s="127"/>
      <c r="PTV1" s="127"/>
      <c r="PTW1" s="127"/>
      <c r="PTX1" s="127"/>
      <c r="PTY1" s="127"/>
      <c r="PTZ1" s="127"/>
      <c r="PUA1" s="127"/>
      <c r="PUB1" s="127"/>
      <c r="PUC1" s="127"/>
      <c r="PUD1" s="127"/>
      <c r="PUE1" s="127"/>
      <c r="PUF1" s="127"/>
      <c r="PUG1" s="127"/>
      <c r="PUH1" s="127"/>
      <c r="PUI1" s="127"/>
      <c r="PUJ1" s="127"/>
      <c r="PUK1" s="127"/>
      <c r="PUL1" s="127"/>
      <c r="PUM1" s="127"/>
      <c r="PUN1" s="127"/>
      <c r="PUO1" s="127"/>
      <c r="PUP1" s="127"/>
      <c r="PUQ1" s="127"/>
      <c r="PUR1" s="127"/>
      <c r="PUS1" s="127"/>
      <c r="PUT1" s="127"/>
      <c r="PUU1" s="127"/>
      <c r="PUV1" s="127"/>
      <c r="PUW1" s="127"/>
      <c r="PUX1" s="127"/>
      <c r="PUY1" s="127"/>
      <c r="PUZ1" s="127"/>
      <c r="PVA1" s="127"/>
      <c r="PVB1" s="127"/>
      <c r="PVC1" s="127"/>
      <c r="PVD1" s="127"/>
      <c r="PVE1" s="127"/>
      <c r="PVF1" s="127"/>
      <c r="PVG1" s="127"/>
      <c r="PVH1" s="127"/>
      <c r="PVI1" s="127"/>
      <c r="PVJ1" s="127"/>
      <c r="PVK1" s="127"/>
      <c r="PVL1" s="127"/>
      <c r="PVM1" s="127"/>
      <c r="PVN1" s="127"/>
      <c r="PVO1" s="127"/>
      <c r="PVP1" s="127"/>
      <c r="PVQ1" s="127"/>
      <c r="PVR1" s="127"/>
      <c r="PVS1" s="127"/>
      <c r="PVT1" s="127"/>
      <c r="PVU1" s="127"/>
      <c r="PVV1" s="127"/>
      <c r="PVW1" s="127"/>
      <c r="PVX1" s="127"/>
      <c r="PVY1" s="127"/>
      <c r="PVZ1" s="127"/>
      <c r="PWA1" s="127"/>
      <c r="PWB1" s="127"/>
      <c r="PWC1" s="127"/>
      <c r="PWD1" s="127"/>
      <c r="PWE1" s="127"/>
      <c r="PWF1" s="127"/>
      <c r="PWG1" s="127"/>
      <c r="PWH1" s="127"/>
      <c r="PWI1" s="127"/>
      <c r="PWJ1" s="127"/>
      <c r="PWK1" s="127"/>
      <c r="PWL1" s="127"/>
      <c r="PWM1" s="127"/>
      <c r="PWN1" s="127"/>
      <c r="PWO1" s="127"/>
      <c r="PWP1" s="127"/>
      <c r="PWQ1" s="127"/>
      <c r="PWR1" s="127"/>
      <c r="PWS1" s="127"/>
      <c r="PWT1" s="127"/>
      <c r="PWU1" s="127"/>
      <c r="PWV1" s="127"/>
      <c r="PWW1" s="127"/>
      <c r="PWX1" s="127"/>
      <c r="PWY1" s="127"/>
      <c r="PWZ1" s="127"/>
      <c r="PXA1" s="127"/>
      <c r="PXB1" s="127"/>
      <c r="PXC1" s="127"/>
      <c r="PXD1" s="127"/>
      <c r="PXE1" s="127"/>
      <c r="PXF1" s="127"/>
      <c r="PXG1" s="127"/>
      <c r="PXH1" s="127"/>
      <c r="PXI1" s="127"/>
      <c r="PXJ1" s="127"/>
      <c r="PXK1" s="127"/>
      <c r="PXL1" s="127"/>
      <c r="PXM1" s="127"/>
      <c r="PXN1" s="127"/>
      <c r="PXO1" s="127"/>
      <c r="PXP1" s="127"/>
      <c r="PXQ1" s="127"/>
      <c r="PXR1" s="127"/>
      <c r="PXS1" s="127"/>
      <c r="PXT1" s="127"/>
      <c r="PXU1" s="127"/>
      <c r="PXV1" s="127"/>
      <c r="PXW1" s="127"/>
      <c r="PXX1" s="127"/>
      <c r="PXY1" s="127"/>
      <c r="PXZ1" s="127"/>
      <c r="PYA1" s="127"/>
      <c r="PYB1" s="127"/>
      <c r="PYC1" s="127"/>
      <c r="PYD1" s="127"/>
      <c r="PYE1" s="127"/>
      <c r="PYF1" s="127"/>
      <c r="PYG1" s="127"/>
      <c r="PYH1" s="127"/>
      <c r="PYI1" s="127"/>
      <c r="PYJ1" s="127"/>
      <c r="PYK1" s="127"/>
      <c r="PYL1" s="127"/>
      <c r="PYM1" s="127"/>
      <c r="PYN1" s="127"/>
      <c r="PYO1" s="127"/>
      <c r="PYP1" s="127"/>
      <c r="PYQ1" s="127"/>
      <c r="PYR1" s="127"/>
      <c r="PYS1" s="127"/>
      <c r="PYT1" s="127"/>
      <c r="PYU1" s="127"/>
      <c r="PYV1" s="127"/>
      <c r="PYW1" s="127"/>
      <c r="PYX1" s="127"/>
      <c r="PYY1" s="127"/>
      <c r="PYZ1" s="127"/>
      <c r="PZA1" s="127"/>
      <c r="PZB1" s="127"/>
      <c r="PZC1" s="127"/>
      <c r="PZD1" s="127"/>
      <c r="PZE1" s="127"/>
      <c r="PZF1" s="127"/>
      <c r="PZG1" s="127"/>
      <c r="PZH1" s="127"/>
      <c r="PZI1" s="127"/>
      <c r="PZJ1" s="127"/>
      <c r="PZK1" s="127"/>
      <c r="PZL1" s="127"/>
      <c r="PZM1" s="127"/>
      <c r="PZN1" s="127"/>
      <c r="PZO1" s="127"/>
      <c r="PZP1" s="127"/>
      <c r="PZQ1" s="127"/>
      <c r="PZR1" s="127"/>
      <c r="PZS1" s="127"/>
      <c r="PZT1" s="127"/>
      <c r="PZU1" s="127"/>
      <c r="PZV1" s="127"/>
      <c r="PZW1" s="127"/>
      <c r="PZX1" s="127"/>
      <c r="PZY1" s="127"/>
      <c r="PZZ1" s="127"/>
      <c r="QAA1" s="127"/>
      <c r="QAB1" s="127"/>
      <c r="QAC1" s="127"/>
      <c r="QAD1" s="127"/>
      <c r="QAE1" s="127"/>
      <c r="QAF1" s="127"/>
      <c r="QAG1" s="127"/>
      <c r="QAH1" s="127"/>
      <c r="QAI1" s="127"/>
      <c r="QAJ1" s="127"/>
      <c r="QAK1" s="127"/>
      <c r="QAL1" s="127"/>
      <c r="QAM1" s="127"/>
      <c r="QAN1" s="127"/>
      <c r="QAO1" s="127"/>
      <c r="QAP1" s="127"/>
      <c r="QAQ1" s="127"/>
      <c r="QAR1" s="127"/>
      <c r="QAS1" s="127"/>
      <c r="QAT1" s="127"/>
      <c r="QAU1" s="127"/>
      <c r="QAV1" s="127"/>
      <c r="QAW1" s="127"/>
      <c r="QAX1" s="127"/>
      <c r="QAY1" s="127"/>
      <c r="QAZ1" s="127"/>
      <c r="QBA1" s="127"/>
      <c r="QBB1" s="127"/>
      <c r="QBC1" s="127"/>
      <c r="QBD1" s="127"/>
      <c r="QBE1" s="127"/>
      <c r="QBF1" s="127"/>
      <c r="QBG1" s="127"/>
      <c r="QBH1" s="127"/>
      <c r="QBI1" s="127"/>
      <c r="QBJ1" s="127"/>
      <c r="QBK1" s="127"/>
      <c r="QBL1" s="127"/>
      <c r="QBM1" s="127"/>
      <c r="QBN1" s="127"/>
      <c r="QBO1" s="127"/>
      <c r="QBP1" s="127"/>
      <c r="QBQ1" s="127"/>
      <c r="QBR1" s="127"/>
      <c r="QBS1" s="127"/>
      <c r="QBT1" s="127"/>
      <c r="QBU1" s="127"/>
      <c r="QBV1" s="127"/>
      <c r="QBW1" s="127"/>
      <c r="QBX1" s="127"/>
      <c r="QBY1" s="127"/>
      <c r="QBZ1" s="127"/>
      <c r="QCA1" s="127"/>
      <c r="QCB1" s="127"/>
      <c r="QCC1" s="127"/>
      <c r="QCD1" s="127"/>
      <c r="QCE1" s="127"/>
      <c r="QCF1" s="127"/>
      <c r="QCG1" s="127"/>
      <c r="QCH1" s="127"/>
      <c r="QCI1" s="127"/>
      <c r="QCJ1" s="127"/>
      <c r="QCK1" s="127"/>
      <c r="QCL1" s="127"/>
      <c r="QCM1" s="127"/>
      <c r="QCN1" s="127"/>
      <c r="QCO1" s="127"/>
      <c r="QCP1" s="127"/>
      <c r="QCQ1" s="127"/>
      <c r="QCR1" s="127"/>
      <c r="QCS1" s="127"/>
      <c r="QCT1" s="127"/>
      <c r="QCU1" s="127"/>
      <c r="QCV1" s="127"/>
      <c r="QCW1" s="127"/>
      <c r="QCX1" s="127"/>
      <c r="QCY1" s="127"/>
      <c r="QCZ1" s="127"/>
      <c r="QDA1" s="127"/>
      <c r="QDB1" s="127"/>
      <c r="QDC1" s="127"/>
      <c r="QDD1" s="127"/>
      <c r="QDE1" s="127"/>
      <c r="QDF1" s="127"/>
      <c r="QDG1" s="127"/>
      <c r="QDH1" s="127"/>
      <c r="QDI1" s="127"/>
      <c r="QDJ1" s="127"/>
      <c r="QDK1" s="127"/>
      <c r="QDL1" s="127"/>
      <c r="QDM1" s="127"/>
      <c r="QDN1" s="127"/>
      <c r="QDO1" s="127"/>
      <c r="QDP1" s="127"/>
      <c r="QDQ1" s="127"/>
      <c r="QDR1" s="127"/>
      <c r="QDS1" s="127"/>
      <c r="QDT1" s="127"/>
      <c r="QDU1" s="127"/>
      <c r="QDV1" s="127"/>
      <c r="QDW1" s="127"/>
      <c r="QDX1" s="127"/>
      <c r="QDY1" s="127"/>
      <c r="QDZ1" s="127"/>
      <c r="QEA1" s="127"/>
      <c r="QEB1" s="127"/>
      <c r="QEC1" s="127"/>
      <c r="QED1" s="127"/>
      <c r="QEE1" s="127"/>
      <c r="QEF1" s="127"/>
      <c r="QEG1" s="127"/>
      <c r="QEH1" s="127"/>
      <c r="QEI1" s="127"/>
      <c r="QEJ1" s="127"/>
      <c r="QEK1" s="127"/>
      <c r="QEL1" s="127"/>
      <c r="QEM1" s="127"/>
      <c r="QEN1" s="127"/>
      <c r="QEO1" s="127"/>
      <c r="QEP1" s="127"/>
      <c r="QEQ1" s="127"/>
      <c r="QER1" s="127"/>
      <c r="QES1" s="127"/>
      <c r="QET1" s="127"/>
      <c r="QEU1" s="127"/>
      <c r="QEV1" s="127"/>
      <c r="QEW1" s="127"/>
      <c r="QEX1" s="127"/>
      <c r="QEY1" s="127"/>
      <c r="QEZ1" s="127"/>
      <c r="QFA1" s="127"/>
      <c r="QFB1" s="127"/>
      <c r="QFC1" s="127"/>
      <c r="QFD1" s="127"/>
      <c r="QFE1" s="127"/>
      <c r="QFF1" s="127"/>
      <c r="QFG1" s="127"/>
      <c r="QFH1" s="127"/>
      <c r="QFI1" s="127"/>
      <c r="QFJ1" s="127"/>
      <c r="QFK1" s="127"/>
      <c r="QFL1" s="127"/>
      <c r="QFM1" s="127"/>
      <c r="QFN1" s="127"/>
      <c r="QFO1" s="127"/>
      <c r="QFP1" s="127"/>
      <c r="QFQ1" s="127"/>
      <c r="QFR1" s="127"/>
      <c r="QFS1" s="127"/>
      <c r="QFT1" s="127"/>
      <c r="QFU1" s="127"/>
      <c r="QFV1" s="127"/>
      <c r="QFW1" s="127"/>
      <c r="QFX1" s="127"/>
      <c r="QFY1" s="127"/>
      <c r="QFZ1" s="127"/>
      <c r="QGA1" s="127"/>
      <c r="QGB1" s="127"/>
      <c r="QGC1" s="127"/>
      <c r="QGD1" s="127"/>
      <c r="QGE1" s="127"/>
      <c r="QGF1" s="127"/>
      <c r="QGG1" s="127"/>
      <c r="QGH1" s="127"/>
      <c r="QGI1" s="127"/>
      <c r="QGJ1" s="127"/>
      <c r="QGK1" s="127"/>
      <c r="QGL1" s="127"/>
      <c r="QGM1" s="127"/>
      <c r="QGN1" s="127"/>
      <c r="QGO1" s="127"/>
      <c r="QGP1" s="127"/>
      <c r="QGQ1" s="127"/>
      <c r="QGR1" s="127"/>
      <c r="QGS1" s="127"/>
      <c r="QGT1" s="127"/>
      <c r="QGU1" s="127"/>
      <c r="QGV1" s="127"/>
      <c r="QGW1" s="127"/>
      <c r="QGX1" s="127"/>
      <c r="QGY1" s="127"/>
      <c r="QGZ1" s="127"/>
      <c r="QHA1" s="127"/>
      <c r="QHB1" s="127"/>
      <c r="QHC1" s="127"/>
      <c r="QHD1" s="127"/>
      <c r="QHE1" s="127"/>
      <c r="QHF1" s="127"/>
      <c r="QHG1" s="127"/>
      <c r="QHH1" s="127"/>
      <c r="QHI1" s="127"/>
      <c r="QHJ1" s="127"/>
      <c r="QHK1" s="127"/>
      <c r="QHL1" s="127"/>
      <c r="QHM1" s="127"/>
      <c r="QHN1" s="127"/>
      <c r="QHO1" s="127"/>
      <c r="QHP1" s="127"/>
      <c r="QHQ1" s="127"/>
      <c r="QHR1" s="127"/>
      <c r="QHS1" s="127"/>
      <c r="QHT1" s="127"/>
      <c r="QHU1" s="127"/>
      <c r="QHV1" s="127"/>
      <c r="QHW1" s="127"/>
      <c r="QHX1" s="127"/>
      <c r="QHY1" s="127"/>
      <c r="QHZ1" s="127"/>
      <c r="QIA1" s="127"/>
      <c r="QIB1" s="127"/>
      <c r="QIC1" s="127"/>
      <c r="QID1" s="127"/>
      <c r="QIE1" s="127"/>
      <c r="QIF1" s="127"/>
      <c r="QIG1" s="127"/>
      <c r="QIH1" s="127"/>
      <c r="QII1" s="127"/>
      <c r="QIJ1" s="127"/>
      <c r="QIK1" s="127"/>
      <c r="QIL1" s="127"/>
      <c r="QIM1" s="127"/>
      <c r="QIN1" s="127"/>
      <c r="QIO1" s="127"/>
      <c r="QIP1" s="127"/>
      <c r="QIQ1" s="127"/>
      <c r="QIR1" s="127"/>
      <c r="QIS1" s="127"/>
      <c r="QIT1" s="127"/>
      <c r="QIU1" s="127"/>
      <c r="QIV1" s="127"/>
      <c r="QIW1" s="127"/>
      <c r="QIX1" s="127"/>
      <c r="QIY1" s="127"/>
      <c r="QIZ1" s="127"/>
      <c r="QJA1" s="127"/>
      <c r="QJB1" s="127"/>
      <c r="QJC1" s="127"/>
      <c r="QJD1" s="127"/>
      <c r="QJE1" s="127"/>
      <c r="QJF1" s="127"/>
      <c r="QJG1" s="127"/>
      <c r="QJH1" s="127"/>
      <c r="QJI1" s="127"/>
      <c r="QJJ1" s="127"/>
      <c r="QJK1" s="127"/>
      <c r="QJL1" s="127"/>
      <c r="QJM1" s="127"/>
      <c r="QJN1" s="127"/>
      <c r="QJO1" s="127"/>
      <c r="QJP1" s="127"/>
      <c r="QJQ1" s="127"/>
      <c r="QJR1" s="127"/>
      <c r="QJS1" s="127"/>
      <c r="QJT1" s="127"/>
      <c r="QJU1" s="127"/>
      <c r="QJV1" s="127"/>
      <c r="QJW1" s="127"/>
      <c r="QJX1" s="127"/>
      <c r="QJY1" s="127"/>
      <c r="QJZ1" s="127"/>
      <c r="QKA1" s="127"/>
      <c r="QKB1" s="127"/>
      <c r="QKC1" s="127"/>
      <c r="QKD1" s="127"/>
      <c r="QKE1" s="127"/>
      <c r="QKF1" s="127"/>
      <c r="QKG1" s="127"/>
      <c r="QKH1" s="127"/>
      <c r="QKI1" s="127"/>
      <c r="QKJ1" s="127"/>
      <c r="QKK1" s="127"/>
      <c r="QKL1" s="127"/>
      <c r="QKM1" s="127"/>
      <c r="QKN1" s="127"/>
      <c r="QKO1" s="127"/>
      <c r="QKP1" s="127"/>
      <c r="QKQ1" s="127"/>
      <c r="QKR1" s="127"/>
      <c r="QKS1" s="127"/>
      <c r="QKT1" s="127"/>
      <c r="QKU1" s="127"/>
      <c r="QKV1" s="127"/>
      <c r="QKW1" s="127"/>
      <c r="QKX1" s="127"/>
      <c r="QKY1" s="127"/>
      <c r="QKZ1" s="127"/>
      <c r="QLA1" s="127"/>
      <c r="QLB1" s="127"/>
      <c r="QLC1" s="127"/>
      <c r="QLD1" s="127"/>
      <c r="QLE1" s="127"/>
      <c r="QLF1" s="127"/>
      <c r="QLG1" s="127"/>
      <c r="QLH1" s="127"/>
      <c r="QLI1" s="127"/>
      <c r="QLJ1" s="127"/>
      <c r="QLK1" s="127"/>
      <c r="QLL1" s="127"/>
      <c r="QLM1" s="127"/>
      <c r="QLN1" s="127"/>
      <c r="QLO1" s="127"/>
      <c r="QLP1" s="127"/>
      <c r="QLQ1" s="127"/>
      <c r="QLR1" s="127"/>
      <c r="QLS1" s="127"/>
      <c r="QLT1" s="127"/>
      <c r="QLU1" s="127"/>
      <c r="QLV1" s="127"/>
      <c r="QLW1" s="127"/>
      <c r="QLX1" s="127"/>
      <c r="QLY1" s="127"/>
      <c r="QLZ1" s="127"/>
      <c r="QMA1" s="127"/>
      <c r="QMB1" s="127"/>
      <c r="QMC1" s="127"/>
      <c r="QMD1" s="127"/>
      <c r="QME1" s="127"/>
      <c r="QMF1" s="127"/>
      <c r="QMG1" s="127"/>
      <c r="QMH1" s="127"/>
      <c r="QMI1" s="127"/>
      <c r="QMJ1" s="127"/>
      <c r="QMK1" s="127"/>
      <c r="QML1" s="127"/>
      <c r="QMM1" s="127"/>
      <c r="QMN1" s="127"/>
      <c r="QMO1" s="127"/>
      <c r="QMP1" s="127"/>
      <c r="QMQ1" s="127"/>
      <c r="QMR1" s="127"/>
      <c r="QMS1" s="127"/>
      <c r="QMT1" s="127"/>
      <c r="QMU1" s="127"/>
      <c r="QMV1" s="127"/>
      <c r="QMW1" s="127"/>
      <c r="QMX1" s="127"/>
      <c r="QMY1" s="127"/>
      <c r="QMZ1" s="127"/>
      <c r="QNA1" s="127"/>
      <c r="QNB1" s="127"/>
      <c r="QNC1" s="127"/>
      <c r="QND1" s="127"/>
      <c r="QNE1" s="127"/>
      <c r="QNF1" s="127"/>
      <c r="QNG1" s="127"/>
      <c r="QNH1" s="127"/>
      <c r="QNI1" s="127"/>
      <c r="QNJ1" s="127"/>
      <c r="QNK1" s="127"/>
      <c r="QNL1" s="127"/>
      <c r="QNM1" s="127"/>
      <c r="QNN1" s="127"/>
      <c r="QNO1" s="127"/>
      <c r="QNP1" s="127"/>
      <c r="QNQ1" s="127"/>
      <c r="QNR1" s="127"/>
      <c r="QNS1" s="127"/>
      <c r="QNT1" s="127"/>
      <c r="QNU1" s="127"/>
      <c r="QNV1" s="127"/>
      <c r="QNW1" s="127"/>
      <c r="QNX1" s="127"/>
      <c r="QNY1" s="127"/>
      <c r="QNZ1" s="127"/>
      <c r="QOA1" s="127"/>
      <c r="QOB1" s="127"/>
      <c r="QOC1" s="127"/>
      <c r="QOD1" s="127"/>
      <c r="QOE1" s="127"/>
      <c r="QOF1" s="127"/>
      <c r="QOG1" s="127"/>
      <c r="QOH1" s="127"/>
      <c r="QOI1" s="127"/>
      <c r="QOJ1" s="127"/>
      <c r="QOK1" s="127"/>
      <c r="QOL1" s="127"/>
      <c r="QOM1" s="127"/>
      <c r="QON1" s="127"/>
      <c r="QOO1" s="127"/>
      <c r="QOP1" s="127"/>
      <c r="QOQ1" s="127"/>
      <c r="QOR1" s="127"/>
      <c r="QOS1" s="127"/>
      <c r="QOT1" s="127"/>
      <c r="QOU1" s="127"/>
      <c r="QOV1" s="127"/>
      <c r="QOW1" s="127"/>
      <c r="QOX1" s="127"/>
      <c r="QOY1" s="127"/>
      <c r="QOZ1" s="127"/>
      <c r="QPA1" s="127"/>
      <c r="QPB1" s="127"/>
      <c r="QPC1" s="127"/>
      <c r="QPD1" s="127"/>
      <c r="QPE1" s="127"/>
      <c r="QPF1" s="127"/>
      <c r="QPG1" s="127"/>
      <c r="QPH1" s="127"/>
      <c r="QPI1" s="127"/>
      <c r="QPJ1" s="127"/>
      <c r="QPK1" s="127"/>
      <c r="QPL1" s="127"/>
      <c r="QPM1" s="127"/>
      <c r="QPN1" s="127"/>
      <c r="QPO1" s="127"/>
      <c r="QPP1" s="127"/>
      <c r="QPQ1" s="127"/>
      <c r="QPR1" s="127"/>
      <c r="QPS1" s="127"/>
      <c r="QPT1" s="127"/>
      <c r="QPU1" s="127"/>
      <c r="QPV1" s="127"/>
      <c r="QPW1" s="127"/>
      <c r="QPX1" s="127"/>
      <c r="QPY1" s="127"/>
      <c r="QPZ1" s="127"/>
      <c r="QQA1" s="127"/>
      <c r="QQB1" s="127"/>
      <c r="QQC1" s="127"/>
      <c r="QQD1" s="127"/>
      <c r="QQE1" s="127"/>
      <c r="QQF1" s="127"/>
      <c r="QQG1" s="127"/>
      <c r="QQH1" s="127"/>
      <c r="QQI1" s="127"/>
      <c r="QQJ1" s="127"/>
      <c r="QQK1" s="127"/>
      <c r="QQL1" s="127"/>
      <c r="QQM1" s="127"/>
      <c r="QQN1" s="127"/>
      <c r="QQO1" s="127"/>
      <c r="QQP1" s="127"/>
      <c r="QQQ1" s="127"/>
      <c r="QQR1" s="127"/>
      <c r="QQS1" s="127"/>
      <c r="QQT1" s="127"/>
      <c r="QQU1" s="127"/>
      <c r="QQV1" s="127"/>
      <c r="QQW1" s="127"/>
      <c r="QQX1" s="127"/>
      <c r="QQY1" s="127"/>
      <c r="QQZ1" s="127"/>
      <c r="QRA1" s="127"/>
      <c r="QRB1" s="127"/>
      <c r="QRC1" s="127"/>
      <c r="QRD1" s="127"/>
      <c r="QRE1" s="127"/>
      <c r="QRF1" s="127"/>
      <c r="QRG1" s="127"/>
      <c r="QRH1" s="127"/>
      <c r="QRI1" s="127"/>
      <c r="QRJ1" s="127"/>
      <c r="QRK1" s="127"/>
      <c r="QRL1" s="127"/>
      <c r="QRM1" s="127"/>
      <c r="QRN1" s="127"/>
      <c r="QRO1" s="127"/>
      <c r="QRP1" s="127"/>
      <c r="QRQ1" s="127"/>
      <c r="QRR1" s="127"/>
      <c r="QRS1" s="127"/>
      <c r="QRT1" s="127"/>
      <c r="QRU1" s="127"/>
      <c r="QRV1" s="127"/>
      <c r="QRW1" s="127"/>
      <c r="QRX1" s="127"/>
      <c r="QRY1" s="127"/>
      <c r="QRZ1" s="127"/>
      <c r="QSA1" s="127"/>
      <c r="QSB1" s="127"/>
      <c r="QSC1" s="127"/>
      <c r="QSD1" s="127"/>
      <c r="QSE1" s="127"/>
      <c r="QSF1" s="127"/>
      <c r="QSG1" s="127"/>
      <c r="QSH1" s="127"/>
      <c r="QSI1" s="127"/>
      <c r="QSJ1" s="127"/>
      <c r="QSK1" s="127"/>
      <c r="QSL1" s="127"/>
      <c r="QSM1" s="127"/>
      <c r="QSN1" s="127"/>
      <c r="QSO1" s="127"/>
      <c r="QSP1" s="127"/>
      <c r="QSQ1" s="127"/>
      <c r="QSR1" s="127"/>
      <c r="QSS1" s="127"/>
      <c r="QST1" s="127"/>
      <c r="QSU1" s="127"/>
      <c r="QSV1" s="127"/>
      <c r="QSW1" s="127"/>
      <c r="QSX1" s="127"/>
      <c r="QSY1" s="127"/>
      <c r="QSZ1" s="127"/>
      <c r="QTA1" s="127"/>
      <c r="QTB1" s="127"/>
      <c r="QTC1" s="127"/>
      <c r="QTD1" s="127"/>
      <c r="QTE1" s="127"/>
      <c r="QTF1" s="127"/>
      <c r="QTG1" s="127"/>
      <c r="QTH1" s="127"/>
      <c r="QTI1" s="127"/>
      <c r="QTJ1" s="127"/>
      <c r="QTK1" s="127"/>
      <c r="QTL1" s="127"/>
      <c r="QTM1" s="127"/>
      <c r="QTN1" s="127"/>
      <c r="QTO1" s="127"/>
      <c r="QTP1" s="127"/>
      <c r="QTQ1" s="127"/>
      <c r="QTR1" s="127"/>
      <c r="QTS1" s="127"/>
      <c r="QTT1" s="127"/>
      <c r="QTU1" s="127"/>
      <c r="QTV1" s="127"/>
      <c r="QTW1" s="127"/>
      <c r="QTX1" s="127"/>
      <c r="QTY1" s="127"/>
      <c r="QTZ1" s="127"/>
      <c r="QUA1" s="127"/>
      <c r="QUB1" s="127"/>
      <c r="QUC1" s="127"/>
      <c r="QUD1" s="127"/>
      <c r="QUE1" s="127"/>
      <c r="QUF1" s="127"/>
      <c r="QUG1" s="127"/>
      <c r="QUH1" s="127"/>
      <c r="QUI1" s="127"/>
      <c r="QUJ1" s="127"/>
      <c r="QUK1" s="127"/>
      <c r="QUL1" s="127"/>
      <c r="QUM1" s="127"/>
      <c r="QUN1" s="127"/>
      <c r="QUO1" s="127"/>
      <c r="QUP1" s="127"/>
      <c r="QUQ1" s="127"/>
      <c r="QUR1" s="127"/>
      <c r="QUS1" s="127"/>
      <c r="QUT1" s="127"/>
      <c r="QUU1" s="127"/>
      <c r="QUV1" s="127"/>
      <c r="QUW1" s="127"/>
      <c r="QUX1" s="127"/>
      <c r="QUY1" s="127"/>
      <c r="QUZ1" s="127"/>
      <c r="QVA1" s="127"/>
      <c r="QVB1" s="127"/>
      <c r="QVC1" s="127"/>
      <c r="QVD1" s="127"/>
      <c r="QVE1" s="127"/>
      <c r="QVF1" s="127"/>
      <c r="QVG1" s="127"/>
      <c r="QVH1" s="127"/>
      <c r="QVI1" s="127"/>
      <c r="QVJ1" s="127"/>
      <c r="QVK1" s="127"/>
      <c r="QVL1" s="127"/>
      <c r="QVM1" s="127"/>
      <c r="QVN1" s="127"/>
      <c r="QVO1" s="127"/>
      <c r="QVP1" s="127"/>
      <c r="QVQ1" s="127"/>
      <c r="QVR1" s="127"/>
      <c r="QVS1" s="127"/>
      <c r="QVT1" s="127"/>
      <c r="QVU1" s="127"/>
      <c r="QVV1" s="127"/>
      <c r="QVW1" s="127"/>
      <c r="QVX1" s="127"/>
      <c r="QVY1" s="127"/>
      <c r="QVZ1" s="127"/>
      <c r="QWA1" s="127"/>
      <c r="QWB1" s="127"/>
      <c r="QWC1" s="127"/>
      <c r="QWD1" s="127"/>
      <c r="QWE1" s="127"/>
      <c r="QWF1" s="127"/>
      <c r="QWG1" s="127"/>
      <c r="QWH1" s="127"/>
      <c r="QWI1" s="127"/>
      <c r="QWJ1" s="127"/>
      <c r="QWK1" s="127"/>
      <c r="QWL1" s="127"/>
      <c r="QWM1" s="127"/>
      <c r="QWN1" s="127"/>
      <c r="QWO1" s="127"/>
      <c r="QWP1" s="127"/>
      <c r="QWQ1" s="127"/>
      <c r="QWR1" s="127"/>
      <c r="QWS1" s="127"/>
      <c r="QWT1" s="127"/>
      <c r="QWU1" s="127"/>
      <c r="QWV1" s="127"/>
      <c r="QWW1" s="127"/>
      <c r="QWX1" s="127"/>
      <c r="QWY1" s="127"/>
      <c r="QWZ1" s="127"/>
      <c r="QXA1" s="127"/>
      <c r="QXB1" s="127"/>
      <c r="QXC1" s="127"/>
      <c r="QXD1" s="127"/>
      <c r="QXE1" s="127"/>
      <c r="QXF1" s="127"/>
      <c r="QXG1" s="127"/>
      <c r="QXH1" s="127"/>
      <c r="QXI1" s="127"/>
      <c r="QXJ1" s="127"/>
      <c r="QXK1" s="127"/>
      <c r="QXL1" s="127"/>
      <c r="QXM1" s="127"/>
      <c r="QXN1" s="127"/>
      <c r="QXO1" s="127"/>
      <c r="QXP1" s="127"/>
      <c r="QXQ1" s="127"/>
      <c r="QXR1" s="127"/>
      <c r="QXS1" s="127"/>
      <c r="QXT1" s="127"/>
      <c r="QXU1" s="127"/>
      <c r="QXV1" s="127"/>
      <c r="QXW1" s="127"/>
      <c r="QXX1" s="127"/>
      <c r="QXY1" s="127"/>
      <c r="QXZ1" s="127"/>
      <c r="QYA1" s="127"/>
      <c r="QYB1" s="127"/>
      <c r="QYC1" s="127"/>
      <c r="QYD1" s="127"/>
      <c r="QYE1" s="127"/>
      <c r="QYF1" s="127"/>
      <c r="QYG1" s="127"/>
      <c r="QYH1" s="127"/>
      <c r="QYI1" s="127"/>
      <c r="QYJ1" s="127"/>
      <c r="QYK1" s="127"/>
      <c r="QYL1" s="127"/>
      <c r="QYM1" s="127"/>
      <c r="QYN1" s="127"/>
      <c r="QYO1" s="127"/>
      <c r="QYP1" s="127"/>
      <c r="QYQ1" s="127"/>
      <c r="QYR1" s="127"/>
      <c r="QYS1" s="127"/>
      <c r="QYT1" s="127"/>
      <c r="QYU1" s="127"/>
      <c r="QYV1" s="127"/>
      <c r="QYW1" s="127"/>
      <c r="QYX1" s="127"/>
      <c r="QYY1" s="127"/>
      <c r="QYZ1" s="127"/>
      <c r="QZA1" s="127"/>
      <c r="QZB1" s="127"/>
      <c r="QZC1" s="127"/>
      <c r="QZD1" s="127"/>
      <c r="QZE1" s="127"/>
      <c r="QZF1" s="127"/>
      <c r="QZG1" s="127"/>
      <c r="QZH1" s="127"/>
      <c r="QZI1" s="127"/>
      <c r="QZJ1" s="127"/>
      <c r="QZK1" s="127"/>
      <c r="QZL1" s="127"/>
      <c r="QZM1" s="127"/>
      <c r="QZN1" s="127"/>
      <c r="QZO1" s="127"/>
      <c r="QZP1" s="127"/>
      <c r="QZQ1" s="127"/>
      <c r="QZR1" s="127"/>
      <c r="QZS1" s="127"/>
      <c r="QZT1" s="127"/>
      <c r="QZU1" s="127"/>
      <c r="QZV1" s="127"/>
      <c r="QZW1" s="127"/>
      <c r="QZX1" s="127"/>
      <c r="QZY1" s="127"/>
      <c r="QZZ1" s="127"/>
      <c r="RAA1" s="127"/>
      <c r="RAB1" s="127"/>
      <c r="RAC1" s="127"/>
      <c r="RAD1" s="127"/>
      <c r="RAE1" s="127"/>
      <c r="RAF1" s="127"/>
      <c r="RAG1" s="127"/>
      <c r="RAH1" s="127"/>
      <c r="RAI1" s="127"/>
      <c r="RAJ1" s="127"/>
      <c r="RAK1" s="127"/>
      <c r="RAL1" s="127"/>
      <c r="RAM1" s="127"/>
      <c r="RAN1" s="127"/>
      <c r="RAO1" s="127"/>
      <c r="RAP1" s="127"/>
      <c r="RAQ1" s="127"/>
      <c r="RAR1" s="127"/>
      <c r="RAS1" s="127"/>
      <c r="RAT1" s="127"/>
      <c r="RAU1" s="127"/>
      <c r="RAV1" s="127"/>
      <c r="RAW1" s="127"/>
      <c r="RAX1" s="127"/>
      <c r="RAY1" s="127"/>
      <c r="RAZ1" s="127"/>
      <c r="RBA1" s="127"/>
      <c r="RBB1" s="127"/>
      <c r="RBC1" s="127"/>
      <c r="RBD1" s="127"/>
      <c r="RBE1" s="127"/>
      <c r="RBF1" s="127"/>
      <c r="RBG1" s="127"/>
      <c r="RBH1" s="127"/>
      <c r="RBI1" s="127"/>
      <c r="RBJ1" s="127"/>
      <c r="RBK1" s="127"/>
      <c r="RBL1" s="127"/>
      <c r="RBM1" s="127"/>
      <c r="RBN1" s="127"/>
      <c r="RBO1" s="127"/>
      <c r="RBP1" s="127"/>
      <c r="RBQ1" s="127"/>
      <c r="RBR1" s="127"/>
      <c r="RBS1" s="127"/>
      <c r="RBT1" s="127"/>
      <c r="RBU1" s="127"/>
      <c r="RBV1" s="127"/>
      <c r="RBW1" s="127"/>
      <c r="RBX1" s="127"/>
      <c r="RBY1" s="127"/>
      <c r="RBZ1" s="127"/>
      <c r="RCA1" s="127"/>
      <c r="RCB1" s="127"/>
      <c r="RCC1" s="127"/>
      <c r="RCD1" s="127"/>
      <c r="RCE1" s="127"/>
      <c r="RCF1" s="127"/>
      <c r="RCG1" s="127"/>
      <c r="RCH1" s="127"/>
      <c r="RCI1" s="127"/>
      <c r="RCJ1" s="127"/>
      <c r="RCK1" s="127"/>
      <c r="RCL1" s="127"/>
      <c r="RCM1" s="127"/>
      <c r="RCN1" s="127"/>
      <c r="RCO1" s="127"/>
      <c r="RCP1" s="127"/>
      <c r="RCQ1" s="127"/>
      <c r="RCR1" s="127"/>
      <c r="RCS1" s="127"/>
      <c r="RCT1" s="127"/>
      <c r="RCU1" s="127"/>
      <c r="RCV1" s="127"/>
      <c r="RCW1" s="127"/>
      <c r="RCX1" s="127"/>
      <c r="RCY1" s="127"/>
      <c r="RCZ1" s="127"/>
      <c r="RDA1" s="127"/>
      <c r="RDB1" s="127"/>
      <c r="RDC1" s="127"/>
      <c r="RDD1" s="127"/>
      <c r="RDE1" s="127"/>
      <c r="RDF1" s="127"/>
      <c r="RDG1" s="127"/>
      <c r="RDH1" s="127"/>
      <c r="RDI1" s="127"/>
      <c r="RDJ1" s="127"/>
      <c r="RDK1" s="127"/>
      <c r="RDL1" s="127"/>
      <c r="RDM1" s="127"/>
      <c r="RDN1" s="127"/>
      <c r="RDO1" s="127"/>
      <c r="RDP1" s="127"/>
      <c r="RDQ1" s="127"/>
      <c r="RDR1" s="127"/>
      <c r="RDS1" s="127"/>
      <c r="RDT1" s="127"/>
      <c r="RDU1" s="127"/>
      <c r="RDV1" s="127"/>
      <c r="RDW1" s="127"/>
      <c r="RDX1" s="127"/>
      <c r="RDY1" s="127"/>
      <c r="RDZ1" s="127"/>
      <c r="REA1" s="127"/>
      <c r="REB1" s="127"/>
      <c r="REC1" s="127"/>
      <c r="RED1" s="127"/>
      <c r="REE1" s="127"/>
      <c r="REF1" s="127"/>
      <c r="REG1" s="127"/>
      <c r="REH1" s="127"/>
      <c r="REI1" s="127"/>
      <c r="REJ1" s="127"/>
      <c r="REK1" s="127"/>
      <c r="REL1" s="127"/>
      <c r="REM1" s="127"/>
      <c r="REN1" s="127"/>
      <c r="REO1" s="127"/>
      <c r="REP1" s="127"/>
      <c r="REQ1" s="127"/>
      <c r="RER1" s="127"/>
      <c r="RES1" s="127"/>
      <c r="RET1" s="127"/>
      <c r="REU1" s="127"/>
      <c r="REV1" s="127"/>
      <c r="REW1" s="127"/>
      <c r="REX1" s="127"/>
      <c r="REY1" s="127"/>
      <c r="REZ1" s="127"/>
      <c r="RFA1" s="127"/>
      <c r="RFB1" s="127"/>
      <c r="RFC1" s="127"/>
      <c r="RFD1" s="127"/>
      <c r="RFE1" s="127"/>
      <c r="RFF1" s="127"/>
      <c r="RFG1" s="127"/>
      <c r="RFH1" s="127"/>
      <c r="RFI1" s="127"/>
      <c r="RFJ1" s="127"/>
      <c r="RFK1" s="127"/>
      <c r="RFL1" s="127"/>
      <c r="RFM1" s="127"/>
      <c r="RFN1" s="127"/>
      <c r="RFO1" s="127"/>
      <c r="RFP1" s="127"/>
      <c r="RFQ1" s="127"/>
      <c r="RFR1" s="127"/>
      <c r="RFS1" s="127"/>
      <c r="RFT1" s="127"/>
      <c r="RFU1" s="127"/>
      <c r="RFV1" s="127"/>
      <c r="RFW1" s="127"/>
      <c r="RFX1" s="127"/>
      <c r="RFY1" s="127"/>
      <c r="RFZ1" s="127"/>
      <c r="RGA1" s="127"/>
      <c r="RGB1" s="127"/>
      <c r="RGC1" s="127"/>
      <c r="RGD1" s="127"/>
      <c r="RGE1" s="127"/>
      <c r="RGF1" s="127"/>
      <c r="RGG1" s="127"/>
      <c r="RGH1" s="127"/>
      <c r="RGI1" s="127"/>
      <c r="RGJ1" s="127"/>
      <c r="RGK1" s="127"/>
      <c r="RGL1" s="127"/>
      <c r="RGM1" s="127"/>
      <c r="RGN1" s="127"/>
      <c r="RGO1" s="127"/>
      <c r="RGP1" s="127"/>
      <c r="RGQ1" s="127"/>
      <c r="RGR1" s="127"/>
      <c r="RGS1" s="127"/>
      <c r="RGT1" s="127"/>
      <c r="RGU1" s="127"/>
      <c r="RGV1" s="127"/>
      <c r="RGW1" s="127"/>
      <c r="RGX1" s="127"/>
      <c r="RGY1" s="127"/>
      <c r="RGZ1" s="127"/>
      <c r="RHA1" s="127"/>
      <c r="RHB1" s="127"/>
      <c r="RHC1" s="127"/>
      <c r="RHD1" s="127"/>
      <c r="RHE1" s="127"/>
      <c r="RHF1" s="127"/>
      <c r="RHG1" s="127"/>
      <c r="RHH1" s="127"/>
      <c r="RHI1" s="127"/>
      <c r="RHJ1" s="127"/>
      <c r="RHK1" s="127"/>
      <c r="RHL1" s="127"/>
      <c r="RHM1" s="127"/>
      <c r="RHN1" s="127"/>
      <c r="RHO1" s="127"/>
      <c r="RHP1" s="127"/>
      <c r="RHQ1" s="127"/>
      <c r="RHR1" s="127"/>
      <c r="RHS1" s="127"/>
      <c r="RHT1" s="127"/>
      <c r="RHU1" s="127"/>
      <c r="RHV1" s="127"/>
      <c r="RHW1" s="127"/>
      <c r="RHX1" s="127"/>
      <c r="RHY1" s="127"/>
      <c r="RHZ1" s="127"/>
      <c r="RIA1" s="127"/>
      <c r="RIB1" s="127"/>
      <c r="RIC1" s="127"/>
      <c r="RID1" s="127"/>
      <c r="RIE1" s="127"/>
      <c r="RIF1" s="127"/>
      <c r="RIG1" s="127"/>
      <c r="RIH1" s="127"/>
      <c r="RII1" s="127"/>
      <c r="RIJ1" s="127"/>
      <c r="RIK1" s="127"/>
      <c r="RIL1" s="127"/>
      <c r="RIM1" s="127"/>
      <c r="RIN1" s="127"/>
      <c r="RIO1" s="127"/>
      <c r="RIP1" s="127"/>
      <c r="RIQ1" s="127"/>
      <c r="RIR1" s="127"/>
      <c r="RIS1" s="127"/>
      <c r="RIT1" s="127"/>
      <c r="RIU1" s="127"/>
      <c r="RIV1" s="127"/>
      <c r="RIW1" s="127"/>
      <c r="RIX1" s="127"/>
      <c r="RIY1" s="127"/>
      <c r="RIZ1" s="127"/>
      <c r="RJA1" s="127"/>
      <c r="RJB1" s="127"/>
      <c r="RJC1" s="127"/>
      <c r="RJD1" s="127"/>
      <c r="RJE1" s="127"/>
      <c r="RJF1" s="127"/>
      <c r="RJG1" s="127"/>
      <c r="RJH1" s="127"/>
      <c r="RJI1" s="127"/>
      <c r="RJJ1" s="127"/>
      <c r="RJK1" s="127"/>
      <c r="RJL1" s="127"/>
      <c r="RJM1" s="127"/>
      <c r="RJN1" s="127"/>
      <c r="RJO1" s="127"/>
      <c r="RJP1" s="127"/>
      <c r="RJQ1" s="127"/>
      <c r="RJR1" s="127"/>
      <c r="RJS1" s="127"/>
      <c r="RJT1" s="127"/>
      <c r="RJU1" s="127"/>
      <c r="RJV1" s="127"/>
      <c r="RJW1" s="127"/>
      <c r="RJX1" s="127"/>
      <c r="RJY1" s="127"/>
      <c r="RJZ1" s="127"/>
      <c r="RKA1" s="127"/>
      <c r="RKB1" s="127"/>
      <c r="RKC1" s="127"/>
      <c r="RKD1" s="127"/>
      <c r="RKE1" s="127"/>
      <c r="RKF1" s="127"/>
      <c r="RKG1" s="127"/>
      <c r="RKH1" s="127"/>
      <c r="RKI1" s="127"/>
      <c r="RKJ1" s="127"/>
      <c r="RKK1" s="127"/>
      <c r="RKL1" s="127"/>
      <c r="RKM1" s="127"/>
      <c r="RKN1" s="127"/>
      <c r="RKO1" s="127"/>
      <c r="RKP1" s="127"/>
      <c r="RKQ1" s="127"/>
      <c r="RKR1" s="127"/>
      <c r="RKS1" s="127"/>
      <c r="RKT1" s="127"/>
      <c r="RKU1" s="127"/>
      <c r="RKV1" s="127"/>
      <c r="RKW1" s="127"/>
      <c r="RKX1" s="127"/>
      <c r="RKY1" s="127"/>
      <c r="RKZ1" s="127"/>
      <c r="RLA1" s="127"/>
      <c r="RLB1" s="127"/>
      <c r="RLC1" s="127"/>
      <c r="RLD1" s="127"/>
      <c r="RLE1" s="127"/>
      <c r="RLF1" s="127"/>
      <c r="RLG1" s="127"/>
      <c r="RLH1" s="127"/>
      <c r="RLI1" s="127"/>
      <c r="RLJ1" s="127"/>
      <c r="RLK1" s="127"/>
      <c r="RLL1" s="127"/>
      <c r="RLM1" s="127"/>
      <c r="RLN1" s="127"/>
      <c r="RLO1" s="127"/>
      <c r="RLP1" s="127"/>
      <c r="RLQ1" s="127"/>
      <c r="RLR1" s="127"/>
      <c r="RLS1" s="127"/>
      <c r="RLT1" s="127"/>
      <c r="RLU1" s="127"/>
      <c r="RLV1" s="127"/>
      <c r="RLW1" s="127"/>
      <c r="RLX1" s="127"/>
      <c r="RLY1" s="127"/>
      <c r="RLZ1" s="127"/>
      <c r="RMA1" s="127"/>
      <c r="RMB1" s="127"/>
      <c r="RMC1" s="127"/>
      <c r="RMD1" s="127"/>
      <c r="RME1" s="127"/>
      <c r="RMF1" s="127"/>
      <c r="RMG1" s="127"/>
      <c r="RMH1" s="127"/>
      <c r="RMI1" s="127"/>
      <c r="RMJ1" s="127"/>
      <c r="RMK1" s="127"/>
      <c r="RML1" s="127"/>
      <c r="RMM1" s="127"/>
      <c r="RMN1" s="127"/>
      <c r="RMO1" s="127"/>
      <c r="RMP1" s="127"/>
      <c r="RMQ1" s="127"/>
      <c r="RMR1" s="127"/>
      <c r="RMS1" s="127"/>
      <c r="RMT1" s="127"/>
      <c r="RMU1" s="127"/>
      <c r="RMV1" s="127"/>
      <c r="RMW1" s="127"/>
      <c r="RMX1" s="127"/>
      <c r="RMY1" s="127"/>
      <c r="RMZ1" s="127"/>
      <c r="RNA1" s="127"/>
      <c r="RNB1" s="127"/>
      <c r="RNC1" s="127"/>
      <c r="RND1" s="127"/>
      <c r="RNE1" s="127"/>
      <c r="RNF1" s="127"/>
      <c r="RNG1" s="127"/>
      <c r="RNH1" s="127"/>
      <c r="RNI1" s="127"/>
      <c r="RNJ1" s="127"/>
      <c r="RNK1" s="127"/>
      <c r="RNL1" s="127"/>
      <c r="RNM1" s="127"/>
      <c r="RNN1" s="127"/>
      <c r="RNO1" s="127"/>
      <c r="RNP1" s="127"/>
      <c r="RNQ1" s="127"/>
      <c r="RNR1" s="127"/>
      <c r="RNS1" s="127"/>
      <c r="RNT1" s="127"/>
      <c r="RNU1" s="127"/>
      <c r="RNV1" s="127"/>
      <c r="RNW1" s="127"/>
      <c r="RNX1" s="127"/>
      <c r="RNY1" s="127"/>
      <c r="RNZ1" s="127"/>
      <c r="ROA1" s="127"/>
      <c r="ROB1" s="127"/>
      <c r="ROC1" s="127"/>
      <c r="ROD1" s="127"/>
      <c r="ROE1" s="127"/>
      <c r="ROF1" s="127"/>
      <c r="ROG1" s="127"/>
      <c r="ROH1" s="127"/>
      <c r="ROI1" s="127"/>
      <c r="ROJ1" s="127"/>
      <c r="ROK1" s="127"/>
      <c r="ROL1" s="127"/>
      <c r="ROM1" s="127"/>
      <c r="RON1" s="127"/>
      <c r="ROO1" s="127"/>
      <c r="ROP1" s="127"/>
      <c r="ROQ1" s="127"/>
      <c r="ROR1" s="127"/>
      <c r="ROS1" s="127"/>
      <c r="ROT1" s="127"/>
      <c r="ROU1" s="127"/>
      <c r="ROV1" s="127"/>
      <c r="ROW1" s="127"/>
      <c r="ROX1" s="127"/>
      <c r="ROY1" s="127"/>
      <c r="ROZ1" s="127"/>
      <c r="RPA1" s="127"/>
      <c r="RPB1" s="127"/>
      <c r="RPC1" s="127"/>
      <c r="RPD1" s="127"/>
      <c r="RPE1" s="127"/>
      <c r="RPF1" s="127"/>
      <c r="RPG1" s="127"/>
      <c r="RPH1" s="127"/>
      <c r="RPI1" s="127"/>
      <c r="RPJ1" s="127"/>
      <c r="RPK1" s="127"/>
      <c r="RPL1" s="127"/>
      <c r="RPM1" s="127"/>
      <c r="RPN1" s="127"/>
      <c r="RPO1" s="127"/>
      <c r="RPP1" s="127"/>
      <c r="RPQ1" s="127"/>
      <c r="RPR1" s="127"/>
      <c r="RPS1" s="127"/>
      <c r="RPT1" s="127"/>
      <c r="RPU1" s="127"/>
      <c r="RPV1" s="127"/>
      <c r="RPW1" s="127"/>
      <c r="RPX1" s="127"/>
      <c r="RPY1" s="127"/>
      <c r="RPZ1" s="127"/>
      <c r="RQA1" s="127"/>
      <c r="RQB1" s="127"/>
      <c r="RQC1" s="127"/>
      <c r="RQD1" s="127"/>
      <c r="RQE1" s="127"/>
      <c r="RQF1" s="127"/>
      <c r="RQG1" s="127"/>
      <c r="RQH1" s="127"/>
      <c r="RQI1" s="127"/>
      <c r="RQJ1" s="127"/>
      <c r="RQK1" s="127"/>
      <c r="RQL1" s="127"/>
      <c r="RQM1" s="127"/>
      <c r="RQN1" s="127"/>
      <c r="RQO1" s="127"/>
      <c r="RQP1" s="127"/>
      <c r="RQQ1" s="127"/>
      <c r="RQR1" s="127"/>
      <c r="RQS1" s="127"/>
      <c r="RQT1" s="127"/>
      <c r="RQU1" s="127"/>
      <c r="RQV1" s="127"/>
      <c r="RQW1" s="127"/>
      <c r="RQX1" s="127"/>
      <c r="RQY1" s="127"/>
      <c r="RQZ1" s="127"/>
      <c r="RRA1" s="127"/>
      <c r="RRB1" s="127"/>
      <c r="RRC1" s="127"/>
      <c r="RRD1" s="127"/>
      <c r="RRE1" s="127"/>
      <c r="RRF1" s="127"/>
      <c r="RRG1" s="127"/>
      <c r="RRH1" s="127"/>
      <c r="RRI1" s="127"/>
      <c r="RRJ1" s="127"/>
      <c r="RRK1" s="127"/>
      <c r="RRL1" s="127"/>
      <c r="RRM1" s="127"/>
      <c r="RRN1" s="127"/>
      <c r="RRO1" s="127"/>
      <c r="RRP1" s="127"/>
      <c r="RRQ1" s="127"/>
      <c r="RRR1" s="127"/>
      <c r="RRS1" s="127"/>
      <c r="RRT1" s="127"/>
      <c r="RRU1" s="127"/>
      <c r="RRV1" s="127"/>
      <c r="RRW1" s="127"/>
      <c r="RRX1" s="127"/>
      <c r="RRY1" s="127"/>
      <c r="RRZ1" s="127"/>
      <c r="RSA1" s="127"/>
      <c r="RSB1" s="127"/>
      <c r="RSC1" s="127"/>
      <c r="RSD1" s="127"/>
      <c r="RSE1" s="127"/>
      <c r="RSF1" s="127"/>
      <c r="RSG1" s="127"/>
      <c r="RSH1" s="127"/>
      <c r="RSI1" s="127"/>
      <c r="RSJ1" s="127"/>
      <c r="RSK1" s="127"/>
      <c r="RSL1" s="127"/>
      <c r="RSM1" s="127"/>
      <c r="RSN1" s="127"/>
      <c r="RSO1" s="127"/>
      <c r="RSP1" s="127"/>
      <c r="RSQ1" s="127"/>
      <c r="RSR1" s="127"/>
      <c r="RSS1" s="127"/>
      <c r="RST1" s="127"/>
      <c r="RSU1" s="127"/>
      <c r="RSV1" s="127"/>
      <c r="RSW1" s="127"/>
      <c r="RSX1" s="127"/>
      <c r="RSY1" s="127"/>
      <c r="RSZ1" s="127"/>
      <c r="RTA1" s="127"/>
      <c r="RTB1" s="127"/>
      <c r="RTC1" s="127"/>
      <c r="RTD1" s="127"/>
      <c r="RTE1" s="127"/>
      <c r="RTF1" s="127"/>
      <c r="RTG1" s="127"/>
      <c r="RTH1" s="127"/>
      <c r="RTI1" s="127"/>
      <c r="RTJ1" s="127"/>
      <c r="RTK1" s="127"/>
      <c r="RTL1" s="127"/>
      <c r="RTM1" s="127"/>
      <c r="RTN1" s="127"/>
      <c r="RTO1" s="127"/>
      <c r="RTP1" s="127"/>
      <c r="RTQ1" s="127"/>
      <c r="RTR1" s="127"/>
      <c r="RTS1" s="127"/>
      <c r="RTT1" s="127"/>
      <c r="RTU1" s="127"/>
      <c r="RTV1" s="127"/>
      <c r="RTW1" s="127"/>
      <c r="RTX1" s="127"/>
      <c r="RTY1" s="127"/>
      <c r="RTZ1" s="127"/>
      <c r="RUA1" s="127"/>
      <c r="RUB1" s="127"/>
      <c r="RUC1" s="127"/>
      <c r="RUD1" s="127"/>
      <c r="RUE1" s="127"/>
      <c r="RUF1" s="127"/>
      <c r="RUG1" s="127"/>
      <c r="RUH1" s="127"/>
      <c r="RUI1" s="127"/>
      <c r="RUJ1" s="127"/>
      <c r="RUK1" s="127"/>
      <c r="RUL1" s="127"/>
      <c r="RUM1" s="127"/>
      <c r="RUN1" s="127"/>
      <c r="RUO1" s="127"/>
      <c r="RUP1" s="127"/>
      <c r="RUQ1" s="127"/>
      <c r="RUR1" s="127"/>
      <c r="RUS1" s="127"/>
      <c r="RUT1" s="127"/>
      <c r="RUU1" s="127"/>
      <c r="RUV1" s="127"/>
      <c r="RUW1" s="127"/>
      <c r="RUX1" s="127"/>
      <c r="RUY1" s="127"/>
      <c r="RUZ1" s="127"/>
      <c r="RVA1" s="127"/>
      <c r="RVB1" s="127"/>
      <c r="RVC1" s="127"/>
      <c r="RVD1" s="127"/>
      <c r="RVE1" s="127"/>
      <c r="RVF1" s="127"/>
      <c r="RVG1" s="127"/>
      <c r="RVH1" s="127"/>
      <c r="RVI1" s="127"/>
      <c r="RVJ1" s="127"/>
      <c r="RVK1" s="127"/>
      <c r="RVL1" s="127"/>
      <c r="RVM1" s="127"/>
      <c r="RVN1" s="127"/>
      <c r="RVO1" s="127"/>
      <c r="RVP1" s="127"/>
      <c r="RVQ1" s="127"/>
      <c r="RVR1" s="127"/>
      <c r="RVS1" s="127"/>
      <c r="RVT1" s="127"/>
      <c r="RVU1" s="127"/>
      <c r="RVV1" s="127"/>
      <c r="RVW1" s="127"/>
      <c r="RVX1" s="127"/>
      <c r="RVY1" s="127"/>
      <c r="RVZ1" s="127"/>
      <c r="RWA1" s="127"/>
      <c r="RWB1" s="127"/>
      <c r="RWC1" s="127"/>
      <c r="RWD1" s="127"/>
      <c r="RWE1" s="127"/>
      <c r="RWF1" s="127"/>
      <c r="RWG1" s="127"/>
      <c r="RWH1" s="127"/>
      <c r="RWI1" s="127"/>
      <c r="RWJ1" s="127"/>
      <c r="RWK1" s="127"/>
      <c r="RWL1" s="127"/>
      <c r="RWM1" s="127"/>
      <c r="RWN1" s="127"/>
      <c r="RWO1" s="127"/>
      <c r="RWP1" s="127"/>
      <c r="RWQ1" s="127"/>
      <c r="RWR1" s="127"/>
      <c r="RWS1" s="127"/>
      <c r="RWT1" s="127"/>
      <c r="RWU1" s="127"/>
      <c r="RWV1" s="127"/>
      <c r="RWW1" s="127"/>
      <c r="RWX1" s="127"/>
      <c r="RWY1" s="127"/>
      <c r="RWZ1" s="127"/>
      <c r="RXA1" s="127"/>
      <c r="RXB1" s="127"/>
      <c r="RXC1" s="127"/>
      <c r="RXD1" s="127"/>
      <c r="RXE1" s="127"/>
      <c r="RXF1" s="127"/>
      <c r="RXG1" s="127"/>
      <c r="RXH1" s="127"/>
      <c r="RXI1" s="127"/>
      <c r="RXJ1" s="127"/>
      <c r="RXK1" s="127"/>
      <c r="RXL1" s="127"/>
      <c r="RXM1" s="127"/>
      <c r="RXN1" s="127"/>
      <c r="RXO1" s="127"/>
      <c r="RXP1" s="127"/>
      <c r="RXQ1" s="127"/>
      <c r="RXR1" s="127"/>
      <c r="RXS1" s="127"/>
      <c r="RXT1" s="127"/>
      <c r="RXU1" s="127"/>
      <c r="RXV1" s="127"/>
      <c r="RXW1" s="127"/>
      <c r="RXX1" s="127"/>
      <c r="RXY1" s="127"/>
      <c r="RXZ1" s="127"/>
      <c r="RYA1" s="127"/>
      <c r="RYB1" s="127"/>
      <c r="RYC1" s="127"/>
      <c r="RYD1" s="127"/>
      <c r="RYE1" s="127"/>
      <c r="RYF1" s="127"/>
      <c r="RYG1" s="127"/>
      <c r="RYH1" s="127"/>
      <c r="RYI1" s="127"/>
      <c r="RYJ1" s="127"/>
      <c r="RYK1" s="127"/>
      <c r="RYL1" s="127"/>
      <c r="RYM1" s="127"/>
      <c r="RYN1" s="127"/>
      <c r="RYO1" s="127"/>
      <c r="RYP1" s="127"/>
      <c r="RYQ1" s="127"/>
      <c r="RYR1" s="127"/>
      <c r="RYS1" s="127"/>
      <c r="RYT1" s="127"/>
      <c r="RYU1" s="127"/>
      <c r="RYV1" s="127"/>
      <c r="RYW1" s="127"/>
      <c r="RYX1" s="127"/>
      <c r="RYY1" s="127"/>
      <c r="RYZ1" s="127"/>
      <c r="RZA1" s="127"/>
      <c r="RZB1" s="127"/>
      <c r="RZC1" s="127"/>
      <c r="RZD1" s="127"/>
      <c r="RZE1" s="127"/>
      <c r="RZF1" s="127"/>
      <c r="RZG1" s="127"/>
      <c r="RZH1" s="127"/>
      <c r="RZI1" s="127"/>
      <c r="RZJ1" s="127"/>
      <c r="RZK1" s="127"/>
      <c r="RZL1" s="127"/>
      <c r="RZM1" s="127"/>
      <c r="RZN1" s="127"/>
      <c r="RZO1" s="127"/>
      <c r="RZP1" s="127"/>
      <c r="RZQ1" s="127"/>
      <c r="RZR1" s="127"/>
      <c r="RZS1" s="127"/>
      <c r="RZT1" s="127"/>
      <c r="RZU1" s="127"/>
      <c r="RZV1" s="127"/>
      <c r="RZW1" s="127"/>
      <c r="RZX1" s="127"/>
      <c r="RZY1" s="127"/>
      <c r="RZZ1" s="127"/>
      <c r="SAA1" s="127"/>
      <c r="SAB1" s="127"/>
      <c r="SAC1" s="127"/>
      <c r="SAD1" s="127"/>
      <c r="SAE1" s="127"/>
      <c r="SAF1" s="127"/>
      <c r="SAG1" s="127"/>
      <c r="SAH1" s="127"/>
      <c r="SAI1" s="127"/>
      <c r="SAJ1" s="127"/>
      <c r="SAK1" s="127"/>
      <c r="SAL1" s="127"/>
      <c r="SAM1" s="127"/>
      <c r="SAN1" s="127"/>
      <c r="SAO1" s="127"/>
      <c r="SAP1" s="127"/>
      <c r="SAQ1" s="127"/>
      <c r="SAR1" s="127"/>
      <c r="SAS1" s="127"/>
      <c r="SAT1" s="127"/>
      <c r="SAU1" s="127"/>
      <c r="SAV1" s="127"/>
      <c r="SAW1" s="127"/>
      <c r="SAX1" s="127"/>
      <c r="SAY1" s="127"/>
      <c r="SAZ1" s="127"/>
      <c r="SBA1" s="127"/>
      <c r="SBB1" s="127"/>
      <c r="SBC1" s="127"/>
      <c r="SBD1" s="127"/>
      <c r="SBE1" s="127"/>
      <c r="SBF1" s="127"/>
      <c r="SBG1" s="127"/>
      <c r="SBH1" s="127"/>
      <c r="SBI1" s="127"/>
      <c r="SBJ1" s="127"/>
      <c r="SBK1" s="127"/>
      <c r="SBL1" s="127"/>
      <c r="SBM1" s="127"/>
      <c r="SBN1" s="127"/>
      <c r="SBO1" s="127"/>
      <c r="SBP1" s="127"/>
      <c r="SBQ1" s="127"/>
      <c r="SBR1" s="127"/>
      <c r="SBS1" s="127"/>
      <c r="SBT1" s="127"/>
      <c r="SBU1" s="127"/>
      <c r="SBV1" s="127"/>
      <c r="SBW1" s="127"/>
      <c r="SBX1" s="127"/>
      <c r="SBY1" s="127"/>
      <c r="SBZ1" s="127"/>
      <c r="SCA1" s="127"/>
      <c r="SCB1" s="127"/>
      <c r="SCC1" s="127"/>
      <c r="SCD1" s="127"/>
      <c r="SCE1" s="127"/>
      <c r="SCF1" s="127"/>
      <c r="SCG1" s="127"/>
      <c r="SCH1" s="127"/>
      <c r="SCI1" s="127"/>
      <c r="SCJ1" s="127"/>
      <c r="SCK1" s="127"/>
      <c r="SCL1" s="127"/>
      <c r="SCM1" s="127"/>
      <c r="SCN1" s="127"/>
      <c r="SCO1" s="127"/>
      <c r="SCP1" s="127"/>
      <c r="SCQ1" s="127"/>
      <c r="SCR1" s="127"/>
      <c r="SCS1" s="127"/>
      <c r="SCT1" s="127"/>
      <c r="SCU1" s="127"/>
      <c r="SCV1" s="127"/>
      <c r="SCW1" s="127"/>
      <c r="SCX1" s="127"/>
      <c r="SCY1" s="127"/>
      <c r="SCZ1" s="127"/>
      <c r="SDA1" s="127"/>
      <c r="SDB1" s="127"/>
      <c r="SDC1" s="127"/>
      <c r="SDD1" s="127"/>
      <c r="SDE1" s="127"/>
      <c r="SDF1" s="127"/>
      <c r="SDG1" s="127"/>
      <c r="SDH1" s="127"/>
      <c r="SDI1" s="127"/>
      <c r="SDJ1" s="127"/>
      <c r="SDK1" s="127"/>
      <c r="SDL1" s="127"/>
      <c r="SDM1" s="127"/>
      <c r="SDN1" s="127"/>
      <c r="SDO1" s="127"/>
      <c r="SDP1" s="127"/>
      <c r="SDQ1" s="127"/>
      <c r="SDR1" s="127"/>
      <c r="SDS1" s="127"/>
      <c r="SDT1" s="127"/>
      <c r="SDU1" s="127"/>
      <c r="SDV1" s="127"/>
      <c r="SDW1" s="127"/>
      <c r="SDX1" s="127"/>
      <c r="SDY1" s="127"/>
      <c r="SDZ1" s="127"/>
      <c r="SEA1" s="127"/>
      <c r="SEB1" s="127"/>
      <c r="SEC1" s="127"/>
      <c r="SED1" s="127"/>
      <c r="SEE1" s="127"/>
      <c r="SEF1" s="127"/>
      <c r="SEG1" s="127"/>
      <c r="SEH1" s="127"/>
      <c r="SEI1" s="127"/>
      <c r="SEJ1" s="127"/>
      <c r="SEK1" s="127"/>
      <c r="SEL1" s="127"/>
      <c r="SEM1" s="127"/>
      <c r="SEN1" s="127"/>
      <c r="SEO1" s="127"/>
      <c r="SEP1" s="127"/>
      <c r="SEQ1" s="127"/>
      <c r="SER1" s="127"/>
      <c r="SES1" s="127"/>
      <c r="SET1" s="127"/>
      <c r="SEU1" s="127"/>
      <c r="SEV1" s="127"/>
      <c r="SEW1" s="127"/>
      <c r="SEX1" s="127"/>
      <c r="SEY1" s="127"/>
      <c r="SEZ1" s="127"/>
      <c r="SFA1" s="127"/>
      <c r="SFB1" s="127"/>
      <c r="SFC1" s="127"/>
      <c r="SFD1" s="127"/>
      <c r="SFE1" s="127"/>
      <c r="SFF1" s="127"/>
      <c r="SFG1" s="127"/>
      <c r="SFH1" s="127"/>
      <c r="SFI1" s="127"/>
      <c r="SFJ1" s="127"/>
      <c r="SFK1" s="127"/>
      <c r="SFL1" s="127"/>
      <c r="SFM1" s="127"/>
      <c r="SFN1" s="127"/>
      <c r="SFO1" s="127"/>
      <c r="SFP1" s="127"/>
      <c r="SFQ1" s="127"/>
      <c r="SFR1" s="127"/>
      <c r="SFS1" s="127"/>
      <c r="SFT1" s="127"/>
      <c r="SFU1" s="127"/>
      <c r="SFV1" s="127"/>
      <c r="SFW1" s="127"/>
      <c r="SFX1" s="127"/>
      <c r="SFY1" s="127"/>
      <c r="SFZ1" s="127"/>
      <c r="SGA1" s="127"/>
      <c r="SGB1" s="127"/>
      <c r="SGC1" s="127"/>
      <c r="SGD1" s="127"/>
      <c r="SGE1" s="127"/>
      <c r="SGF1" s="127"/>
      <c r="SGG1" s="127"/>
      <c r="SGH1" s="127"/>
      <c r="SGI1" s="127"/>
      <c r="SGJ1" s="127"/>
      <c r="SGK1" s="127"/>
      <c r="SGL1" s="127"/>
      <c r="SGM1" s="127"/>
      <c r="SGN1" s="127"/>
      <c r="SGO1" s="127"/>
      <c r="SGP1" s="127"/>
      <c r="SGQ1" s="127"/>
      <c r="SGR1" s="127"/>
      <c r="SGS1" s="127"/>
      <c r="SGT1" s="127"/>
      <c r="SGU1" s="127"/>
      <c r="SGV1" s="127"/>
      <c r="SGW1" s="127"/>
      <c r="SGX1" s="127"/>
      <c r="SGY1" s="127"/>
      <c r="SGZ1" s="127"/>
      <c r="SHA1" s="127"/>
      <c r="SHB1" s="127"/>
      <c r="SHC1" s="127"/>
      <c r="SHD1" s="127"/>
      <c r="SHE1" s="127"/>
      <c r="SHF1" s="127"/>
      <c r="SHG1" s="127"/>
      <c r="SHH1" s="127"/>
      <c r="SHI1" s="127"/>
      <c r="SHJ1" s="127"/>
      <c r="SHK1" s="127"/>
      <c r="SHL1" s="127"/>
      <c r="SHM1" s="127"/>
      <c r="SHN1" s="127"/>
      <c r="SHO1" s="127"/>
      <c r="SHP1" s="127"/>
      <c r="SHQ1" s="127"/>
      <c r="SHR1" s="127"/>
      <c r="SHS1" s="127"/>
      <c r="SHT1" s="127"/>
      <c r="SHU1" s="127"/>
      <c r="SHV1" s="127"/>
      <c r="SHW1" s="127"/>
      <c r="SHX1" s="127"/>
      <c r="SHY1" s="127"/>
      <c r="SHZ1" s="127"/>
      <c r="SIA1" s="127"/>
      <c r="SIB1" s="127"/>
      <c r="SIC1" s="127"/>
      <c r="SID1" s="127"/>
      <c r="SIE1" s="127"/>
      <c r="SIF1" s="127"/>
      <c r="SIG1" s="127"/>
      <c r="SIH1" s="127"/>
      <c r="SII1" s="127"/>
      <c r="SIJ1" s="127"/>
      <c r="SIK1" s="127"/>
      <c r="SIL1" s="127"/>
      <c r="SIM1" s="127"/>
      <c r="SIN1" s="127"/>
      <c r="SIO1" s="127"/>
      <c r="SIP1" s="127"/>
      <c r="SIQ1" s="127"/>
      <c r="SIR1" s="127"/>
      <c r="SIS1" s="127"/>
      <c r="SIT1" s="127"/>
      <c r="SIU1" s="127"/>
      <c r="SIV1" s="127"/>
      <c r="SIW1" s="127"/>
      <c r="SIX1" s="127"/>
      <c r="SIY1" s="127"/>
      <c r="SIZ1" s="127"/>
      <c r="SJA1" s="127"/>
      <c r="SJB1" s="127"/>
      <c r="SJC1" s="127"/>
      <c r="SJD1" s="127"/>
      <c r="SJE1" s="127"/>
      <c r="SJF1" s="127"/>
      <c r="SJG1" s="127"/>
      <c r="SJH1" s="127"/>
      <c r="SJI1" s="127"/>
      <c r="SJJ1" s="127"/>
      <c r="SJK1" s="127"/>
      <c r="SJL1" s="127"/>
      <c r="SJM1" s="127"/>
      <c r="SJN1" s="127"/>
      <c r="SJO1" s="127"/>
      <c r="SJP1" s="127"/>
      <c r="SJQ1" s="127"/>
      <c r="SJR1" s="127"/>
      <c r="SJS1" s="127"/>
      <c r="SJT1" s="127"/>
      <c r="SJU1" s="127"/>
      <c r="SJV1" s="127"/>
      <c r="SJW1" s="127"/>
      <c r="SJX1" s="127"/>
      <c r="SJY1" s="127"/>
      <c r="SJZ1" s="127"/>
      <c r="SKA1" s="127"/>
      <c r="SKB1" s="127"/>
      <c r="SKC1" s="127"/>
      <c r="SKD1" s="127"/>
      <c r="SKE1" s="127"/>
      <c r="SKF1" s="127"/>
      <c r="SKG1" s="127"/>
      <c r="SKH1" s="127"/>
      <c r="SKI1" s="127"/>
      <c r="SKJ1" s="127"/>
      <c r="SKK1" s="127"/>
      <c r="SKL1" s="127"/>
      <c r="SKM1" s="127"/>
      <c r="SKN1" s="127"/>
      <c r="SKO1" s="127"/>
      <c r="SKP1" s="127"/>
      <c r="SKQ1" s="127"/>
      <c r="SKR1" s="127"/>
      <c r="SKS1" s="127"/>
      <c r="SKT1" s="127"/>
      <c r="SKU1" s="127"/>
      <c r="SKV1" s="127"/>
      <c r="SKW1" s="127"/>
      <c r="SKX1" s="127"/>
      <c r="SKY1" s="127"/>
      <c r="SKZ1" s="127"/>
      <c r="SLA1" s="127"/>
      <c r="SLB1" s="127"/>
      <c r="SLC1" s="127"/>
      <c r="SLD1" s="127"/>
      <c r="SLE1" s="127"/>
      <c r="SLF1" s="127"/>
      <c r="SLG1" s="127"/>
      <c r="SLH1" s="127"/>
      <c r="SLI1" s="127"/>
      <c r="SLJ1" s="127"/>
      <c r="SLK1" s="127"/>
      <c r="SLL1" s="127"/>
      <c r="SLM1" s="127"/>
      <c r="SLN1" s="127"/>
      <c r="SLO1" s="127"/>
      <c r="SLP1" s="127"/>
      <c r="SLQ1" s="127"/>
      <c r="SLR1" s="127"/>
      <c r="SLS1" s="127"/>
      <c r="SLT1" s="127"/>
      <c r="SLU1" s="127"/>
      <c r="SLV1" s="127"/>
      <c r="SLW1" s="127"/>
      <c r="SLX1" s="127"/>
      <c r="SLY1" s="127"/>
      <c r="SLZ1" s="127"/>
      <c r="SMA1" s="127"/>
      <c r="SMB1" s="127"/>
      <c r="SMC1" s="127"/>
      <c r="SMD1" s="127"/>
      <c r="SME1" s="127"/>
      <c r="SMF1" s="127"/>
      <c r="SMG1" s="127"/>
      <c r="SMH1" s="127"/>
      <c r="SMI1" s="127"/>
      <c r="SMJ1" s="127"/>
      <c r="SMK1" s="127"/>
      <c r="SML1" s="127"/>
      <c r="SMM1" s="127"/>
      <c r="SMN1" s="127"/>
      <c r="SMO1" s="127"/>
      <c r="SMP1" s="127"/>
      <c r="SMQ1" s="127"/>
      <c r="SMR1" s="127"/>
      <c r="SMS1" s="127"/>
      <c r="SMT1" s="127"/>
      <c r="SMU1" s="127"/>
      <c r="SMV1" s="127"/>
      <c r="SMW1" s="127"/>
      <c r="SMX1" s="127"/>
      <c r="SMY1" s="127"/>
      <c r="SMZ1" s="127"/>
      <c r="SNA1" s="127"/>
      <c r="SNB1" s="127"/>
      <c r="SNC1" s="127"/>
      <c r="SND1" s="127"/>
      <c r="SNE1" s="127"/>
      <c r="SNF1" s="127"/>
      <c r="SNG1" s="127"/>
      <c r="SNH1" s="127"/>
      <c r="SNI1" s="127"/>
      <c r="SNJ1" s="127"/>
      <c r="SNK1" s="127"/>
      <c r="SNL1" s="127"/>
      <c r="SNM1" s="127"/>
      <c r="SNN1" s="127"/>
      <c r="SNO1" s="127"/>
      <c r="SNP1" s="127"/>
      <c r="SNQ1" s="127"/>
      <c r="SNR1" s="127"/>
      <c r="SNS1" s="127"/>
      <c r="SNT1" s="127"/>
      <c r="SNU1" s="127"/>
      <c r="SNV1" s="127"/>
      <c r="SNW1" s="127"/>
      <c r="SNX1" s="127"/>
      <c r="SNY1" s="127"/>
      <c r="SNZ1" s="127"/>
      <c r="SOA1" s="127"/>
      <c r="SOB1" s="127"/>
      <c r="SOC1" s="127"/>
      <c r="SOD1" s="127"/>
      <c r="SOE1" s="127"/>
      <c r="SOF1" s="127"/>
      <c r="SOG1" s="127"/>
      <c r="SOH1" s="127"/>
      <c r="SOI1" s="127"/>
      <c r="SOJ1" s="127"/>
      <c r="SOK1" s="127"/>
      <c r="SOL1" s="127"/>
      <c r="SOM1" s="127"/>
      <c r="SON1" s="127"/>
      <c r="SOO1" s="127"/>
      <c r="SOP1" s="127"/>
      <c r="SOQ1" s="127"/>
      <c r="SOR1" s="127"/>
      <c r="SOS1" s="127"/>
      <c r="SOT1" s="127"/>
      <c r="SOU1" s="127"/>
      <c r="SOV1" s="127"/>
      <c r="SOW1" s="127"/>
      <c r="SOX1" s="127"/>
      <c r="SOY1" s="127"/>
      <c r="SOZ1" s="127"/>
      <c r="SPA1" s="127"/>
      <c r="SPB1" s="127"/>
      <c r="SPC1" s="127"/>
      <c r="SPD1" s="127"/>
      <c r="SPE1" s="127"/>
      <c r="SPF1" s="127"/>
      <c r="SPG1" s="127"/>
      <c r="SPH1" s="127"/>
      <c r="SPI1" s="127"/>
      <c r="SPJ1" s="127"/>
      <c r="SPK1" s="127"/>
      <c r="SPL1" s="127"/>
      <c r="SPM1" s="127"/>
      <c r="SPN1" s="127"/>
      <c r="SPO1" s="127"/>
      <c r="SPP1" s="127"/>
      <c r="SPQ1" s="127"/>
      <c r="SPR1" s="127"/>
      <c r="SPS1" s="127"/>
      <c r="SPT1" s="127"/>
      <c r="SPU1" s="127"/>
      <c r="SPV1" s="127"/>
      <c r="SPW1" s="127"/>
      <c r="SPX1" s="127"/>
      <c r="SPY1" s="127"/>
      <c r="SPZ1" s="127"/>
      <c r="SQA1" s="127"/>
      <c r="SQB1" s="127"/>
      <c r="SQC1" s="127"/>
      <c r="SQD1" s="127"/>
      <c r="SQE1" s="127"/>
      <c r="SQF1" s="127"/>
      <c r="SQG1" s="127"/>
      <c r="SQH1" s="127"/>
      <c r="SQI1" s="127"/>
      <c r="SQJ1" s="127"/>
      <c r="SQK1" s="127"/>
      <c r="SQL1" s="127"/>
      <c r="SQM1" s="127"/>
      <c r="SQN1" s="127"/>
      <c r="SQO1" s="127"/>
      <c r="SQP1" s="127"/>
      <c r="SQQ1" s="127"/>
      <c r="SQR1" s="127"/>
      <c r="SQS1" s="127"/>
      <c r="SQT1" s="127"/>
      <c r="SQU1" s="127"/>
      <c r="SQV1" s="127"/>
      <c r="SQW1" s="127"/>
      <c r="SQX1" s="127"/>
      <c r="SQY1" s="127"/>
      <c r="SQZ1" s="127"/>
      <c r="SRA1" s="127"/>
      <c r="SRB1" s="127"/>
      <c r="SRC1" s="127"/>
      <c r="SRD1" s="127"/>
      <c r="SRE1" s="127"/>
      <c r="SRF1" s="127"/>
      <c r="SRG1" s="127"/>
      <c r="SRH1" s="127"/>
      <c r="SRI1" s="127"/>
      <c r="SRJ1" s="127"/>
      <c r="SRK1" s="127"/>
      <c r="SRL1" s="127"/>
      <c r="SRM1" s="127"/>
      <c r="SRN1" s="127"/>
      <c r="SRO1" s="127"/>
      <c r="SRP1" s="127"/>
      <c r="SRQ1" s="127"/>
      <c r="SRR1" s="127"/>
      <c r="SRS1" s="127"/>
      <c r="SRT1" s="127"/>
      <c r="SRU1" s="127"/>
      <c r="SRV1" s="127"/>
      <c r="SRW1" s="127"/>
      <c r="SRX1" s="127"/>
      <c r="SRY1" s="127"/>
      <c r="SRZ1" s="127"/>
      <c r="SSA1" s="127"/>
      <c r="SSB1" s="127"/>
      <c r="SSC1" s="127"/>
      <c r="SSD1" s="127"/>
      <c r="SSE1" s="127"/>
      <c r="SSF1" s="127"/>
      <c r="SSG1" s="127"/>
      <c r="SSH1" s="127"/>
      <c r="SSI1" s="127"/>
      <c r="SSJ1" s="127"/>
      <c r="SSK1" s="127"/>
      <c r="SSL1" s="127"/>
      <c r="SSM1" s="127"/>
      <c r="SSN1" s="127"/>
      <c r="SSO1" s="127"/>
      <c r="SSP1" s="127"/>
      <c r="SSQ1" s="127"/>
      <c r="SSR1" s="127"/>
      <c r="SSS1" s="127"/>
      <c r="SST1" s="127"/>
      <c r="SSU1" s="127"/>
      <c r="SSV1" s="127"/>
      <c r="SSW1" s="127"/>
      <c r="SSX1" s="127"/>
      <c r="SSY1" s="127"/>
      <c r="SSZ1" s="127"/>
      <c r="STA1" s="127"/>
      <c r="STB1" s="127"/>
      <c r="STC1" s="127"/>
      <c r="STD1" s="127"/>
      <c r="STE1" s="127"/>
      <c r="STF1" s="127"/>
      <c r="STG1" s="127"/>
      <c r="STH1" s="127"/>
      <c r="STI1" s="127"/>
      <c r="STJ1" s="127"/>
      <c r="STK1" s="127"/>
      <c r="STL1" s="127"/>
      <c r="STM1" s="127"/>
      <c r="STN1" s="127"/>
      <c r="STO1" s="127"/>
      <c r="STP1" s="127"/>
      <c r="STQ1" s="127"/>
      <c r="STR1" s="127"/>
      <c r="STS1" s="127"/>
      <c r="STT1" s="127"/>
      <c r="STU1" s="127"/>
      <c r="STV1" s="127"/>
      <c r="STW1" s="127"/>
      <c r="STX1" s="127"/>
      <c r="STY1" s="127"/>
      <c r="STZ1" s="127"/>
      <c r="SUA1" s="127"/>
      <c r="SUB1" s="127"/>
      <c r="SUC1" s="127"/>
      <c r="SUD1" s="127"/>
      <c r="SUE1" s="127"/>
      <c r="SUF1" s="127"/>
      <c r="SUG1" s="127"/>
      <c r="SUH1" s="127"/>
      <c r="SUI1" s="127"/>
      <c r="SUJ1" s="127"/>
      <c r="SUK1" s="127"/>
      <c r="SUL1" s="127"/>
      <c r="SUM1" s="127"/>
      <c r="SUN1" s="127"/>
      <c r="SUO1" s="127"/>
      <c r="SUP1" s="127"/>
      <c r="SUQ1" s="127"/>
      <c r="SUR1" s="127"/>
      <c r="SUS1" s="127"/>
      <c r="SUT1" s="127"/>
      <c r="SUU1" s="127"/>
      <c r="SUV1" s="127"/>
      <c r="SUW1" s="127"/>
      <c r="SUX1" s="127"/>
      <c r="SUY1" s="127"/>
      <c r="SUZ1" s="127"/>
      <c r="SVA1" s="127"/>
      <c r="SVB1" s="127"/>
      <c r="SVC1" s="127"/>
      <c r="SVD1" s="127"/>
      <c r="SVE1" s="127"/>
      <c r="SVF1" s="127"/>
      <c r="SVG1" s="127"/>
      <c r="SVH1" s="127"/>
      <c r="SVI1" s="127"/>
      <c r="SVJ1" s="127"/>
      <c r="SVK1" s="127"/>
      <c r="SVL1" s="127"/>
      <c r="SVM1" s="127"/>
      <c r="SVN1" s="127"/>
      <c r="SVO1" s="127"/>
      <c r="SVP1" s="127"/>
      <c r="SVQ1" s="127"/>
      <c r="SVR1" s="127"/>
      <c r="SVS1" s="127"/>
      <c r="SVT1" s="127"/>
      <c r="SVU1" s="127"/>
      <c r="SVV1" s="127"/>
      <c r="SVW1" s="127"/>
      <c r="SVX1" s="127"/>
      <c r="SVY1" s="127"/>
      <c r="SVZ1" s="127"/>
      <c r="SWA1" s="127"/>
      <c r="SWB1" s="127"/>
      <c r="SWC1" s="127"/>
      <c r="SWD1" s="127"/>
      <c r="SWE1" s="127"/>
      <c r="SWF1" s="127"/>
      <c r="SWG1" s="127"/>
      <c r="SWH1" s="127"/>
      <c r="SWI1" s="127"/>
      <c r="SWJ1" s="127"/>
      <c r="SWK1" s="127"/>
      <c r="SWL1" s="127"/>
      <c r="SWM1" s="127"/>
      <c r="SWN1" s="127"/>
      <c r="SWO1" s="127"/>
      <c r="SWP1" s="127"/>
      <c r="SWQ1" s="127"/>
      <c r="SWR1" s="127"/>
      <c r="SWS1" s="127"/>
      <c r="SWT1" s="127"/>
      <c r="SWU1" s="127"/>
      <c r="SWV1" s="127"/>
      <c r="SWW1" s="127"/>
      <c r="SWX1" s="127"/>
      <c r="SWY1" s="127"/>
      <c r="SWZ1" s="127"/>
      <c r="SXA1" s="127"/>
      <c r="SXB1" s="127"/>
      <c r="SXC1" s="127"/>
      <c r="SXD1" s="127"/>
      <c r="SXE1" s="127"/>
      <c r="SXF1" s="127"/>
      <c r="SXG1" s="127"/>
      <c r="SXH1" s="127"/>
      <c r="SXI1" s="127"/>
      <c r="SXJ1" s="127"/>
      <c r="SXK1" s="127"/>
      <c r="SXL1" s="127"/>
      <c r="SXM1" s="127"/>
      <c r="SXN1" s="127"/>
      <c r="SXO1" s="127"/>
      <c r="SXP1" s="127"/>
      <c r="SXQ1" s="127"/>
      <c r="SXR1" s="127"/>
      <c r="SXS1" s="127"/>
      <c r="SXT1" s="127"/>
      <c r="SXU1" s="127"/>
      <c r="SXV1" s="127"/>
      <c r="SXW1" s="127"/>
      <c r="SXX1" s="127"/>
      <c r="SXY1" s="127"/>
      <c r="SXZ1" s="127"/>
      <c r="SYA1" s="127"/>
      <c r="SYB1" s="127"/>
      <c r="SYC1" s="127"/>
      <c r="SYD1" s="127"/>
      <c r="SYE1" s="127"/>
      <c r="SYF1" s="127"/>
      <c r="SYG1" s="127"/>
      <c r="SYH1" s="127"/>
      <c r="SYI1" s="127"/>
      <c r="SYJ1" s="127"/>
      <c r="SYK1" s="127"/>
      <c r="SYL1" s="127"/>
      <c r="SYM1" s="127"/>
      <c r="SYN1" s="127"/>
      <c r="SYO1" s="127"/>
      <c r="SYP1" s="127"/>
      <c r="SYQ1" s="127"/>
      <c r="SYR1" s="127"/>
      <c r="SYS1" s="127"/>
      <c r="SYT1" s="127"/>
      <c r="SYU1" s="127"/>
      <c r="SYV1" s="127"/>
      <c r="SYW1" s="127"/>
      <c r="SYX1" s="127"/>
      <c r="SYY1" s="127"/>
      <c r="SYZ1" s="127"/>
      <c r="SZA1" s="127"/>
      <c r="SZB1" s="127"/>
      <c r="SZC1" s="127"/>
      <c r="SZD1" s="127"/>
      <c r="SZE1" s="127"/>
      <c r="SZF1" s="127"/>
      <c r="SZG1" s="127"/>
      <c r="SZH1" s="127"/>
      <c r="SZI1" s="127"/>
      <c r="SZJ1" s="127"/>
      <c r="SZK1" s="127"/>
      <c r="SZL1" s="127"/>
      <c r="SZM1" s="127"/>
      <c r="SZN1" s="127"/>
      <c r="SZO1" s="127"/>
      <c r="SZP1" s="127"/>
      <c r="SZQ1" s="127"/>
      <c r="SZR1" s="127"/>
      <c r="SZS1" s="127"/>
      <c r="SZT1" s="127"/>
      <c r="SZU1" s="127"/>
      <c r="SZV1" s="127"/>
      <c r="SZW1" s="127"/>
      <c r="SZX1" s="127"/>
      <c r="SZY1" s="127"/>
      <c r="SZZ1" s="127"/>
      <c r="TAA1" s="127"/>
      <c r="TAB1" s="127"/>
      <c r="TAC1" s="127"/>
      <c r="TAD1" s="127"/>
      <c r="TAE1" s="127"/>
      <c r="TAF1" s="127"/>
      <c r="TAG1" s="127"/>
      <c r="TAH1" s="127"/>
      <c r="TAI1" s="127"/>
      <c r="TAJ1" s="127"/>
      <c r="TAK1" s="127"/>
      <c r="TAL1" s="127"/>
      <c r="TAM1" s="127"/>
      <c r="TAN1" s="127"/>
      <c r="TAO1" s="127"/>
      <c r="TAP1" s="127"/>
      <c r="TAQ1" s="127"/>
      <c r="TAR1" s="127"/>
      <c r="TAS1" s="127"/>
      <c r="TAT1" s="127"/>
      <c r="TAU1" s="127"/>
      <c r="TAV1" s="127"/>
      <c r="TAW1" s="127"/>
      <c r="TAX1" s="127"/>
      <c r="TAY1" s="127"/>
      <c r="TAZ1" s="127"/>
      <c r="TBA1" s="127"/>
      <c r="TBB1" s="127"/>
      <c r="TBC1" s="127"/>
      <c r="TBD1" s="127"/>
      <c r="TBE1" s="127"/>
      <c r="TBF1" s="127"/>
      <c r="TBG1" s="127"/>
      <c r="TBH1" s="127"/>
      <c r="TBI1" s="127"/>
      <c r="TBJ1" s="127"/>
      <c r="TBK1" s="127"/>
      <c r="TBL1" s="127"/>
      <c r="TBM1" s="127"/>
      <c r="TBN1" s="127"/>
      <c r="TBO1" s="127"/>
      <c r="TBP1" s="127"/>
      <c r="TBQ1" s="127"/>
      <c r="TBR1" s="127"/>
      <c r="TBS1" s="127"/>
      <c r="TBT1" s="127"/>
      <c r="TBU1" s="127"/>
      <c r="TBV1" s="127"/>
      <c r="TBW1" s="127"/>
      <c r="TBX1" s="127"/>
      <c r="TBY1" s="127"/>
      <c r="TBZ1" s="127"/>
      <c r="TCA1" s="127"/>
      <c r="TCB1" s="127"/>
      <c r="TCC1" s="127"/>
      <c r="TCD1" s="127"/>
      <c r="TCE1" s="127"/>
      <c r="TCF1" s="127"/>
      <c r="TCG1" s="127"/>
      <c r="TCH1" s="127"/>
      <c r="TCI1" s="127"/>
      <c r="TCJ1" s="127"/>
      <c r="TCK1" s="127"/>
      <c r="TCL1" s="127"/>
      <c r="TCM1" s="127"/>
      <c r="TCN1" s="127"/>
      <c r="TCO1" s="127"/>
      <c r="TCP1" s="127"/>
      <c r="TCQ1" s="127"/>
      <c r="TCR1" s="127"/>
      <c r="TCS1" s="127"/>
      <c r="TCT1" s="127"/>
      <c r="TCU1" s="127"/>
      <c r="TCV1" s="127"/>
      <c r="TCW1" s="127"/>
      <c r="TCX1" s="127"/>
      <c r="TCY1" s="127"/>
      <c r="TCZ1" s="127"/>
      <c r="TDA1" s="127"/>
      <c r="TDB1" s="127"/>
      <c r="TDC1" s="127"/>
      <c r="TDD1" s="127"/>
      <c r="TDE1" s="127"/>
      <c r="TDF1" s="127"/>
      <c r="TDG1" s="127"/>
      <c r="TDH1" s="127"/>
      <c r="TDI1" s="127"/>
      <c r="TDJ1" s="127"/>
      <c r="TDK1" s="127"/>
      <c r="TDL1" s="127"/>
      <c r="TDM1" s="127"/>
      <c r="TDN1" s="127"/>
      <c r="TDO1" s="127"/>
      <c r="TDP1" s="127"/>
      <c r="TDQ1" s="127"/>
      <c r="TDR1" s="127"/>
      <c r="TDS1" s="127"/>
      <c r="TDT1" s="127"/>
      <c r="TDU1" s="127"/>
      <c r="TDV1" s="127"/>
      <c r="TDW1" s="127"/>
      <c r="TDX1" s="127"/>
      <c r="TDY1" s="127"/>
      <c r="TDZ1" s="127"/>
      <c r="TEA1" s="127"/>
      <c r="TEB1" s="127"/>
      <c r="TEC1" s="127"/>
      <c r="TED1" s="127"/>
      <c r="TEE1" s="127"/>
      <c r="TEF1" s="127"/>
      <c r="TEG1" s="127"/>
      <c r="TEH1" s="127"/>
      <c r="TEI1" s="127"/>
      <c r="TEJ1" s="127"/>
      <c r="TEK1" s="127"/>
      <c r="TEL1" s="127"/>
      <c r="TEM1" s="127"/>
      <c r="TEN1" s="127"/>
      <c r="TEO1" s="127"/>
      <c r="TEP1" s="127"/>
      <c r="TEQ1" s="127"/>
      <c r="TER1" s="127"/>
      <c r="TES1" s="127"/>
      <c r="TET1" s="127"/>
      <c r="TEU1" s="127"/>
      <c r="TEV1" s="127"/>
      <c r="TEW1" s="127"/>
      <c r="TEX1" s="127"/>
      <c r="TEY1" s="127"/>
      <c r="TEZ1" s="127"/>
      <c r="TFA1" s="127"/>
      <c r="TFB1" s="127"/>
      <c r="TFC1" s="127"/>
      <c r="TFD1" s="127"/>
      <c r="TFE1" s="127"/>
      <c r="TFF1" s="127"/>
      <c r="TFG1" s="127"/>
      <c r="TFH1" s="127"/>
      <c r="TFI1" s="127"/>
      <c r="TFJ1" s="127"/>
      <c r="TFK1" s="127"/>
      <c r="TFL1" s="127"/>
      <c r="TFM1" s="127"/>
      <c r="TFN1" s="127"/>
      <c r="TFO1" s="127"/>
      <c r="TFP1" s="127"/>
      <c r="TFQ1" s="127"/>
      <c r="TFR1" s="127"/>
      <c r="TFS1" s="127"/>
      <c r="TFT1" s="127"/>
      <c r="TFU1" s="127"/>
      <c r="TFV1" s="127"/>
      <c r="TFW1" s="127"/>
      <c r="TFX1" s="127"/>
      <c r="TFY1" s="127"/>
      <c r="TFZ1" s="127"/>
      <c r="TGA1" s="127"/>
      <c r="TGB1" s="127"/>
      <c r="TGC1" s="127"/>
      <c r="TGD1" s="127"/>
      <c r="TGE1" s="127"/>
      <c r="TGF1" s="127"/>
      <c r="TGG1" s="127"/>
      <c r="TGH1" s="127"/>
      <c r="TGI1" s="127"/>
      <c r="TGJ1" s="127"/>
      <c r="TGK1" s="127"/>
      <c r="TGL1" s="127"/>
      <c r="TGM1" s="127"/>
      <c r="TGN1" s="127"/>
      <c r="TGO1" s="127"/>
      <c r="TGP1" s="127"/>
      <c r="TGQ1" s="127"/>
      <c r="TGR1" s="127"/>
      <c r="TGS1" s="127"/>
      <c r="TGT1" s="127"/>
      <c r="TGU1" s="127"/>
      <c r="TGV1" s="127"/>
      <c r="TGW1" s="127"/>
      <c r="TGX1" s="127"/>
      <c r="TGY1" s="127"/>
      <c r="TGZ1" s="127"/>
      <c r="THA1" s="127"/>
      <c r="THB1" s="127"/>
      <c r="THC1" s="127"/>
      <c r="THD1" s="127"/>
      <c r="THE1" s="127"/>
      <c r="THF1" s="127"/>
      <c r="THG1" s="127"/>
      <c r="THH1" s="127"/>
      <c r="THI1" s="127"/>
      <c r="THJ1" s="127"/>
      <c r="THK1" s="127"/>
      <c r="THL1" s="127"/>
      <c r="THM1" s="127"/>
      <c r="THN1" s="127"/>
      <c r="THO1" s="127"/>
      <c r="THP1" s="127"/>
      <c r="THQ1" s="127"/>
      <c r="THR1" s="127"/>
      <c r="THS1" s="127"/>
      <c r="THT1" s="127"/>
      <c r="THU1" s="127"/>
      <c r="THV1" s="127"/>
      <c r="THW1" s="127"/>
      <c r="THX1" s="127"/>
      <c r="THY1" s="127"/>
      <c r="THZ1" s="127"/>
      <c r="TIA1" s="127"/>
      <c r="TIB1" s="127"/>
      <c r="TIC1" s="127"/>
      <c r="TID1" s="127"/>
      <c r="TIE1" s="127"/>
      <c r="TIF1" s="127"/>
      <c r="TIG1" s="127"/>
      <c r="TIH1" s="127"/>
      <c r="TII1" s="127"/>
      <c r="TIJ1" s="127"/>
      <c r="TIK1" s="127"/>
      <c r="TIL1" s="127"/>
      <c r="TIM1" s="127"/>
      <c r="TIN1" s="127"/>
      <c r="TIO1" s="127"/>
      <c r="TIP1" s="127"/>
      <c r="TIQ1" s="127"/>
      <c r="TIR1" s="127"/>
      <c r="TIS1" s="127"/>
      <c r="TIT1" s="127"/>
      <c r="TIU1" s="127"/>
      <c r="TIV1" s="127"/>
      <c r="TIW1" s="127"/>
      <c r="TIX1" s="127"/>
      <c r="TIY1" s="127"/>
      <c r="TIZ1" s="127"/>
      <c r="TJA1" s="127"/>
      <c r="TJB1" s="127"/>
      <c r="TJC1" s="127"/>
      <c r="TJD1" s="127"/>
      <c r="TJE1" s="127"/>
      <c r="TJF1" s="127"/>
      <c r="TJG1" s="127"/>
      <c r="TJH1" s="127"/>
      <c r="TJI1" s="127"/>
      <c r="TJJ1" s="127"/>
      <c r="TJK1" s="127"/>
      <c r="TJL1" s="127"/>
      <c r="TJM1" s="127"/>
      <c r="TJN1" s="127"/>
      <c r="TJO1" s="127"/>
      <c r="TJP1" s="127"/>
      <c r="TJQ1" s="127"/>
      <c r="TJR1" s="127"/>
      <c r="TJS1" s="127"/>
      <c r="TJT1" s="127"/>
      <c r="TJU1" s="127"/>
      <c r="TJV1" s="127"/>
      <c r="TJW1" s="127"/>
      <c r="TJX1" s="127"/>
      <c r="TJY1" s="127"/>
      <c r="TJZ1" s="127"/>
      <c r="TKA1" s="127"/>
      <c r="TKB1" s="127"/>
      <c r="TKC1" s="127"/>
      <c r="TKD1" s="127"/>
      <c r="TKE1" s="127"/>
      <c r="TKF1" s="127"/>
      <c r="TKG1" s="127"/>
      <c r="TKH1" s="127"/>
      <c r="TKI1" s="127"/>
      <c r="TKJ1" s="127"/>
      <c r="TKK1" s="127"/>
      <c r="TKL1" s="127"/>
      <c r="TKM1" s="127"/>
      <c r="TKN1" s="127"/>
      <c r="TKO1" s="127"/>
      <c r="TKP1" s="127"/>
      <c r="TKQ1" s="127"/>
      <c r="TKR1" s="127"/>
      <c r="TKS1" s="127"/>
      <c r="TKT1" s="127"/>
      <c r="TKU1" s="127"/>
      <c r="TKV1" s="127"/>
      <c r="TKW1" s="127"/>
      <c r="TKX1" s="127"/>
      <c r="TKY1" s="127"/>
      <c r="TKZ1" s="127"/>
      <c r="TLA1" s="127"/>
      <c r="TLB1" s="127"/>
      <c r="TLC1" s="127"/>
      <c r="TLD1" s="127"/>
      <c r="TLE1" s="127"/>
      <c r="TLF1" s="127"/>
      <c r="TLG1" s="127"/>
      <c r="TLH1" s="127"/>
      <c r="TLI1" s="127"/>
      <c r="TLJ1" s="127"/>
      <c r="TLK1" s="127"/>
      <c r="TLL1" s="127"/>
      <c r="TLM1" s="127"/>
      <c r="TLN1" s="127"/>
      <c r="TLO1" s="127"/>
      <c r="TLP1" s="127"/>
      <c r="TLQ1" s="127"/>
      <c r="TLR1" s="127"/>
      <c r="TLS1" s="127"/>
      <c r="TLT1" s="127"/>
      <c r="TLU1" s="127"/>
      <c r="TLV1" s="127"/>
      <c r="TLW1" s="127"/>
      <c r="TLX1" s="127"/>
      <c r="TLY1" s="127"/>
      <c r="TLZ1" s="127"/>
      <c r="TMA1" s="127"/>
      <c r="TMB1" s="127"/>
      <c r="TMC1" s="127"/>
      <c r="TMD1" s="127"/>
      <c r="TME1" s="127"/>
      <c r="TMF1" s="127"/>
      <c r="TMG1" s="127"/>
      <c r="TMH1" s="127"/>
      <c r="TMI1" s="127"/>
      <c r="TMJ1" s="127"/>
      <c r="TMK1" s="127"/>
      <c r="TML1" s="127"/>
      <c r="TMM1" s="127"/>
      <c r="TMN1" s="127"/>
      <c r="TMO1" s="127"/>
      <c r="TMP1" s="127"/>
      <c r="TMQ1" s="127"/>
      <c r="TMR1" s="127"/>
      <c r="TMS1" s="127"/>
      <c r="TMT1" s="127"/>
      <c r="TMU1" s="127"/>
      <c r="TMV1" s="127"/>
      <c r="TMW1" s="127"/>
      <c r="TMX1" s="127"/>
      <c r="TMY1" s="127"/>
      <c r="TMZ1" s="127"/>
      <c r="TNA1" s="127"/>
      <c r="TNB1" s="127"/>
      <c r="TNC1" s="127"/>
      <c r="TND1" s="127"/>
      <c r="TNE1" s="127"/>
      <c r="TNF1" s="127"/>
      <c r="TNG1" s="127"/>
      <c r="TNH1" s="127"/>
      <c r="TNI1" s="127"/>
      <c r="TNJ1" s="127"/>
      <c r="TNK1" s="127"/>
      <c r="TNL1" s="127"/>
      <c r="TNM1" s="127"/>
      <c r="TNN1" s="127"/>
      <c r="TNO1" s="127"/>
      <c r="TNP1" s="127"/>
      <c r="TNQ1" s="127"/>
      <c r="TNR1" s="127"/>
      <c r="TNS1" s="127"/>
      <c r="TNT1" s="127"/>
      <c r="TNU1" s="127"/>
      <c r="TNV1" s="127"/>
      <c r="TNW1" s="127"/>
      <c r="TNX1" s="127"/>
      <c r="TNY1" s="127"/>
      <c r="TNZ1" s="127"/>
      <c r="TOA1" s="127"/>
      <c r="TOB1" s="127"/>
      <c r="TOC1" s="127"/>
      <c r="TOD1" s="127"/>
      <c r="TOE1" s="127"/>
      <c r="TOF1" s="127"/>
      <c r="TOG1" s="127"/>
      <c r="TOH1" s="127"/>
      <c r="TOI1" s="127"/>
      <c r="TOJ1" s="127"/>
      <c r="TOK1" s="127"/>
      <c r="TOL1" s="127"/>
      <c r="TOM1" s="127"/>
      <c r="TON1" s="127"/>
      <c r="TOO1" s="127"/>
      <c r="TOP1" s="127"/>
      <c r="TOQ1" s="127"/>
      <c r="TOR1" s="127"/>
      <c r="TOS1" s="127"/>
      <c r="TOT1" s="127"/>
      <c r="TOU1" s="127"/>
      <c r="TOV1" s="127"/>
      <c r="TOW1" s="127"/>
      <c r="TOX1" s="127"/>
      <c r="TOY1" s="127"/>
      <c r="TOZ1" s="127"/>
      <c r="TPA1" s="127"/>
      <c r="TPB1" s="127"/>
      <c r="TPC1" s="127"/>
      <c r="TPD1" s="127"/>
      <c r="TPE1" s="127"/>
      <c r="TPF1" s="127"/>
      <c r="TPG1" s="127"/>
      <c r="TPH1" s="127"/>
      <c r="TPI1" s="127"/>
      <c r="TPJ1" s="127"/>
      <c r="TPK1" s="127"/>
      <c r="TPL1" s="127"/>
      <c r="TPM1" s="127"/>
      <c r="TPN1" s="127"/>
      <c r="TPO1" s="127"/>
      <c r="TPP1" s="127"/>
      <c r="TPQ1" s="127"/>
      <c r="TPR1" s="127"/>
      <c r="TPS1" s="127"/>
      <c r="TPT1" s="127"/>
      <c r="TPU1" s="127"/>
      <c r="TPV1" s="127"/>
      <c r="TPW1" s="127"/>
      <c r="TPX1" s="127"/>
      <c r="TPY1" s="127"/>
      <c r="TPZ1" s="127"/>
      <c r="TQA1" s="127"/>
      <c r="TQB1" s="127"/>
      <c r="TQC1" s="127"/>
      <c r="TQD1" s="127"/>
      <c r="TQE1" s="127"/>
      <c r="TQF1" s="127"/>
      <c r="TQG1" s="127"/>
      <c r="TQH1" s="127"/>
      <c r="TQI1" s="127"/>
      <c r="TQJ1" s="127"/>
      <c r="TQK1" s="127"/>
      <c r="TQL1" s="127"/>
      <c r="TQM1" s="127"/>
      <c r="TQN1" s="127"/>
      <c r="TQO1" s="127"/>
      <c r="TQP1" s="127"/>
      <c r="TQQ1" s="127"/>
      <c r="TQR1" s="127"/>
      <c r="TQS1" s="127"/>
      <c r="TQT1" s="127"/>
      <c r="TQU1" s="127"/>
      <c r="TQV1" s="127"/>
      <c r="TQW1" s="127"/>
      <c r="TQX1" s="127"/>
      <c r="TQY1" s="127"/>
      <c r="TQZ1" s="127"/>
      <c r="TRA1" s="127"/>
      <c r="TRB1" s="127"/>
      <c r="TRC1" s="127"/>
      <c r="TRD1" s="127"/>
      <c r="TRE1" s="127"/>
      <c r="TRF1" s="127"/>
      <c r="TRG1" s="127"/>
      <c r="TRH1" s="127"/>
      <c r="TRI1" s="127"/>
      <c r="TRJ1" s="127"/>
      <c r="TRK1" s="127"/>
      <c r="TRL1" s="127"/>
      <c r="TRM1" s="127"/>
      <c r="TRN1" s="127"/>
      <c r="TRO1" s="127"/>
      <c r="TRP1" s="127"/>
      <c r="TRQ1" s="127"/>
      <c r="TRR1" s="127"/>
      <c r="TRS1" s="127"/>
      <c r="TRT1" s="127"/>
      <c r="TRU1" s="127"/>
      <c r="TRV1" s="127"/>
      <c r="TRW1" s="127"/>
      <c r="TRX1" s="127"/>
      <c r="TRY1" s="127"/>
      <c r="TRZ1" s="127"/>
      <c r="TSA1" s="127"/>
      <c r="TSB1" s="127"/>
      <c r="TSC1" s="127"/>
      <c r="TSD1" s="127"/>
      <c r="TSE1" s="127"/>
      <c r="TSF1" s="127"/>
      <c r="TSG1" s="127"/>
      <c r="TSH1" s="127"/>
      <c r="TSI1" s="127"/>
      <c r="TSJ1" s="127"/>
      <c r="TSK1" s="127"/>
      <c r="TSL1" s="127"/>
      <c r="TSM1" s="127"/>
      <c r="TSN1" s="127"/>
      <c r="TSO1" s="127"/>
      <c r="TSP1" s="127"/>
      <c r="TSQ1" s="127"/>
      <c r="TSR1" s="127"/>
      <c r="TSS1" s="127"/>
      <c r="TST1" s="127"/>
      <c r="TSU1" s="127"/>
      <c r="TSV1" s="127"/>
      <c r="TSW1" s="127"/>
      <c r="TSX1" s="127"/>
      <c r="TSY1" s="127"/>
      <c r="TSZ1" s="127"/>
      <c r="TTA1" s="127"/>
      <c r="TTB1" s="127"/>
      <c r="TTC1" s="127"/>
      <c r="TTD1" s="127"/>
      <c r="TTE1" s="127"/>
      <c r="TTF1" s="127"/>
      <c r="TTG1" s="127"/>
      <c r="TTH1" s="127"/>
      <c r="TTI1" s="127"/>
      <c r="TTJ1" s="127"/>
      <c r="TTK1" s="127"/>
      <c r="TTL1" s="127"/>
      <c r="TTM1" s="127"/>
      <c r="TTN1" s="127"/>
      <c r="TTO1" s="127"/>
      <c r="TTP1" s="127"/>
      <c r="TTQ1" s="127"/>
      <c r="TTR1" s="127"/>
      <c r="TTS1" s="127"/>
      <c r="TTT1" s="127"/>
      <c r="TTU1" s="127"/>
      <c r="TTV1" s="127"/>
      <c r="TTW1" s="127"/>
      <c r="TTX1" s="127"/>
      <c r="TTY1" s="127"/>
      <c r="TTZ1" s="127"/>
      <c r="TUA1" s="127"/>
      <c r="TUB1" s="127"/>
      <c r="TUC1" s="127"/>
      <c r="TUD1" s="127"/>
      <c r="TUE1" s="127"/>
      <c r="TUF1" s="127"/>
      <c r="TUG1" s="127"/>
      <c r="TUH1" s="127"/>
      <c r="TUI1" s="127"/>
      <c r="TUJ1" s="127"/>
      <c r="TUK1" s="127"/>
      <c r="TUL1" s="127"/>
      <c r="TUM1" s="127"/>
      <c r="TUN1" s="127"/>
      <c r="TUO1" s="127"/>
      <c r="TUP1" s="127"/>
      <c r="TUQ1" s="127"/>
      <c r="TUR1" s="127"/>
      <c r="TUS1" s="127"/>
      <c r="TUT1" s="127"/>
      <c r="TUU1" s="127"/>
      <c r="TUV1" s="127"/>
      <c r="TUW1" s="127"/>
      <c r="TUX1" s="127"/>
      <c r="TUY1" s="127"/>
      <c r="TUZ1" s="127"/>
      <c r="TVA1" s="127"/>
      <c r="TVB1" s="127"/>
      <c r="TVC1" s="127"/>
      <c r="TVD1" s="127"/>
      <c r="TVE1" s="127"/>
      <c r="TVF1" s="127"/>
      <c r="TVG1" s="127"/>
      <c r="TVH1" s="127"/>
      <c r="TVI1" s="127"/>
      <c r="TVJ1" s="127"/>
      <c r="TVK1" s="127"/>
      <c r="TVL1" s="127"/>
      <c r="TVM1" s="127"/>
      <c r="TVN1" s="127"/>
      <c r="TVO1" s="127"/>
      <c r="TVP1" s="127"/>
      <c r="TVQ1" s="127"/>
      <c r="TVR1" s="127"/>
      <c r="TVS1" s="127"/>
      <c r="TVT1" s="127"/>
      <c r="TVU1" s="127"/>
      <c r="TVV1" s="127"/>
      <c r="TVW1" s="127"/>
      <c r="TVX1" s="127"/>
      <c r="TVY1" s="127"/>
      <c r="TVZ1" s="127"/>
      <c r="TWA1" s="127"/>
      <c r="TWB1" s="127"/>
      <c r="TWC1" s="127"/>
      <c r="TWD1" s="127"/>
      <c r="TWE1" s="127"/>
      <c r="TWF1" s="127"/>
      <c r="TWG1" s="127"/>
      <c r="TWH1" s="127"/>
      <c r="TWI1" s="127"/>
      <c r="TWJ1" s="127"/>
      <c r="TWK1" s="127"/>
      <c r="TWL1" s="127"/>
      <c r="TWM1" s="127"/>
      <c r="TWN1" s="127"/>
      <c r="TWO1" s="127"/>
      <c r="TWP1" s="127"/>
      <c r="TWQ1" s="127"/>
      <c r="TWR1" s="127"/>
      <c r="TWS1" s="127"/>
      <c r="TWT1" s="127"/>
      <c r="TWU1" s="127"/>
      <c r="TWV1" s="127"/>
      <c r="TWW1" s="127"/>
      <c r="TWX1" s="127"/>
      <c r="TWY1" s="127"/>
      <c r="TWZ1" s="127"/>
      <c r="TXA1" s="127"/>
      <c r="TXB1" s="127"/>
      <c r="TXC1" s="127"/>
      <c r="TXD1" s="127"/>
      <c r="TXE1" s="127"/>
      <c r="TXF1" s="127"/>
      <c r="TXG1" s="127"/>
      <c r="TXH1" s="127"/>
      <c r="TXI1" s="127"/>
      <c r="TXJ1" s="127"/>
      <c r="TXK1" s="127"/>
      <c r="TXL1" s="127"/>
      <c r="TXM1" s="127"/>
      <c r="TXN1" s="127"/>
      <c r="TXO1" s="127"/>
      <c r="TXP1" s="127"/>
      <c r="TXQ1" s="127"/>
      <c r="TXR1" s="127"/>
      <c r="TXS1" s="127"/>
      <c r="TXT1" s="127"/>
      <c r="TXU1" s="127"/>
      <c r="TXV1" s="127"/>
      <c r="TXW1" s="127"/>
      <c r="TXX1" s="127"/>
      <c r="TXY1" s="127"/>
      <c r="TXZ1" s="127"/>
      <c r="TYA1" s="127"/>
      <c r="TYB1" s="127"/>
      <c r="TYC1" s="127"/>
      <c r="TYD1" s="127"/>
      <c r="TYE1" s="127"/>
      <c r="TYF1" s="127"/>
      <c r="TYG1" s="127"/>
      <c r="TYH1" s="127"/>
      <c r="TYI1" s="127"/>
      <c r="TYJ1" s="127"/>
      <c r="TYK1" s="127"/>
      <c r="TYL1" s="127"/>
      <c r="TYM1" s="127"/>
      <c r="TYN1" s="127"/>
      <c r="TYO1" s="127"/>
      <c r="TYP1" s="127"/>
      <c r="TYQ1" s="127"/>
      <c r="TYR1" s="127"/>
      <c r="TYS1" s="127"/>
      <c r="TYT1" s="127"/>
      <c r="TYU1" s="127"/>
      <c r="TYV1" s="127"/>
      <c r="TYW1" s="127"/>
      <c r="TYX1" s="127"/>
      <c r="TYY1" s="127"/>
      <c r="TYZ1" s="127"/>
      <c r="TZA1" s="127"/>
      <c r="TZB1" s="127"/>
      <c r="TZC1" s="127"/>
      <c r="TZD1" s="127"/>
      <c r="TZE1" s="127"/>
      <c r="TZF1" s="127"/>
      <c r="TZG1" s="127"/>
      <c r="TZH1" s="127"/>
      <c r="TZI1" s="127"/>
      <c r="TZJ1" s="127"/>
      <c r="TZK1" s="127"/>
      <c r="TZL1" s="127"/>
      <c r="TZM1" s="127"/>
      <c r="TZN1" s="127"/>
      <c r="TZO1" s="127"/>
      <c r="TZP1" s="127"/>
      <c r="TZQ1" s="127"/>
      <c r="TZR1" s="127"/>
      <c r="TZS1" s="127"/>
      <c r="TZT1" s="127"/>
      <c r="TZU1" s="127"/>
      <c r="TZV1" s="127"/>
      <c r="TZW1" s="127"/>
      <c r="TZX1" s="127"/>
      <c r="TZY1" s="127"/>
      <c r="TZZ1" s="127"/>
      <c r="UAA1" s="127"/>
      <c r="UAB1" s="127"/>
      <c r="UAC1" s="127"/>
      <c r="UAD1" s="127"/>
      <c r="UAE1" s="127"/>
      <c r="UAF1" s="127"/>
      <c r="UAG1" s="127"/>
      <c r="UAH1" s="127"/>
      <c r="UAI1" s="127"/>
      <c r="UAJ1" s="127"/>
      <c r="UAK1" s="127"/>
      <c r="UAL1" s="127"/>
      <c r="UAM1" s="127"/>
      <c r="UAN1" s="127"/>
      <c r="UAO1" s="127"/>
      <c r="UAP1" s="127"/>
      <c r="UAQ1" s="127"/>
      <c r="UAR1" s="127"/>
      <c r="UAS1" s="127"/>
      <c r="UAT1" s="127"/>
      <c r="UAU1" s="127"/>
      <c r="UAV1" s="127"/>
      <c r="UAW1" s="127"/>
      <c r="UAX1" s="127"/>
      <c r="UAY1" s="127"/>
      <c r="UAZ1" s="127"/>
      <c r="UBA1" s="127"/>
      <c r="UBB1" s="127"/>
      <c r="UBC1" s="127"/>
      <c r="UBD1" s="127"/>
      <c r="UBE1" s="127"/>
      <c r="UBF1" s="127"/>
      <c r="UBG1" s="127"/>
      <c r="UBH1" s="127"/>
      <c r="UBI1" s="127"/>
      <c r="UBJ1" s="127"/>
      <c r="UBK1" s="127"/>
      <c r="UBL1" s="127"/>
      <c r="UBM1" s="127"/>
      <c r="UBN1" s="127"/>
      <c r="UBO1" s="127"/>
      <c r="UBP1" s="127"/>
      <c r="UBQ1" s="127"/>
      <c r="UBR1" s="127"/>
      <c r="UBS1" s="127"/>
      <c r="UBT1" s="127"/>
      <c r="UBU1" s="127"/>
      <c r="UBV1" s="127"/>
      <c r="UBW1" s="127"/>
      <c r="UBX1" s="127"/>
      <c r="UBY1" s="127"/>
      <c r="UBZ1" s="127"/>
      <c r="UCA1" s="127"/>
      <c r="UCB1" s="127"/>
      <c r="UCC1" s="127"/>
      <c r="UCD1" s="127"/>
      <c r="UCE1" s="127"/>
      <c r="UCF1" s="127"/>
      <c r="UCG1" s="127"/>
      <c r="UCH1" s="127"/>
      <c r="UCI1" s="127"/>
      <c r="UCJ1" s="127"/>
      <c r="UCK1" s="127"/>
      <c r="UCL1" s="127"/>
      <c r="UCM1" s="127"/>
      <c r="UCN1" s="127"/>
      <c r="UCO1" s="127"/>
      <c r="UCP1" s="127"/>
      <c r="UCQ1" s="127"/>
      <c r="UCR1" s="127"/>
      <c r="UCS1" s="127"/>
      <c r="UCT1" s="127"/>
      <c r="UCU1" s="127"/>
      <c r="UCV1" s="127"/>
      <c r="UCW1" s="127"/>
      <c r="UCX1" s="127"/>
      <c r="UCY1" s="127"/>
      <c r="UCZ1" s="127"/>
      <c r="UDA1" s="127"/>
      <c r="UDB1" s="127"/>
      <c r="UDC1" s="127"/>
      <c r="UDD1" s="127"/>
      <c r="UDE1" s="127"/>
      <c r="UDF1" s="127"/>
      <c r="UDG1" s="127"/>
      <c r="UDH1" s="127"/>
      <c r="UDI1" s="127"/>
      <c r="UDJ1" s="127"/>
      <c r="UDK1" s="127"/>
      <c r="UDL1" s="127"/>
      <c r="UDM1" s="127"/>
      <c r="UDN1" s="127"/>
      <c r="UDO1" s="127"/>
      <c r="UDP1" s="127"/>
      <c r="UDQ1" s="127"/>
      <c r="UDR1" s="127"/>
      <c r="UDS1" s="127"/>
      <c r="UDT1" s="127"/>
      <c r="UDU1" s="127"/>
      <c r="UDV1" s="127"/>
      <c r="UDW1" s="127"/>
      <c r="UDX1" s="127"/>
      <c r="UDY1" s="127"/>
      <c r="UDZ1" s="127"/>
      <c r="UEA1" s="127"/>
      <c r="UEB1" s="127"/>
      <c r="UEC1" s="127"/>
      <c r="UED1" s="127"/>
      <c r="UEE1" s="127"/>
      <c r="UEF1" s="127"/>
      <c r="UEG1" s="127"/>
      <c r="UEH1" s="127"/>
      <c r="UEI1" s="127"/>
      <c r="UEJ1" s="127"/>
      <c r="UEK1" s="127"/>
      <c r="UEL1" s="127"/>
      <c r="UEM1" s="127"/>
      <c r="UEN1" s="127"/>
      <c r="UEO1" s="127"/>
      <c r="UEP1" s="127"/>
      <c r="UEQ1" s="127"/>
      <c r="UER1" s="127"/>
      <c r="UES1" s="127"/>
      <c r="UET1" s="127"/>
      <c r="UEU1" s="127"/>
      <c r="UEV1" s="127"/>
      <c r="UEW1" s="127"/>
      <c r="UEX1" s="127"/>
      <c r="UEY1" s="127"/>
      <c r="UEZ1" s="127"/>
      <c r="UFA1" s="127"/>
      <c r="UFB1" s="127"/>
      <c r="UFC1" s="127"/>
      <c r="UFD1" s="127"/>
      <c r="UFE1" s="127"/>
      <c r="UFF1" s="127"/>
      <c r="UFG1" s="127"/>
      <c r="UFH1" s="127"/>
      <c r="UFI1" s="127"/>
      <c r="UFJ1" s="127"/>
      <c r="UFK1" s="127"/>
      <c r="UFL1" s="127"/>
      <c r="UFM1" s="127"/>
      <c r="UFN1" s="127"/>
      <c r="UFO1" s="127"/>
      <c r="UFP1" s="127"/>
      <c r="UFQ1" s="127"/>
      <c r="UFR1" s="127"/>
      <c r="UFS1" s="127"/>
      <c r="UFT1" s="127"/>
      <c r="UFU1" s="127"/>
      <c r="UFV1" s="127"/>
      <c r="UFW1" s="127"/>
      <c r="UFX1" s="127"/>
      <c r="UFY1" s="127"/>
      <c r="UFZ1" s="127"/>
      <c r="UGA1" s="127"/>
      <c r="UGB1" s="127"/>
      <c r="UGC1" s="127"/>
      <c r="UGD1" s="127"/>
      <c r="UGE1" s="127"/>
      <c r="UGF1" s="127"/>
      <c r="UGG1" s="127"/>
      <c r="UGH1" s="127"/>
      <c r="UGI1" s="127"/>
      <c r="UGJ1" s="127"/>
      <c r="UGK1" s="127"/>
      <c r="UGL1" s="127"/>
      <c r="UGM1" s="127"/>
      <c r="UGN1" s="127"/>
      <c r="UGO1" s="127"/>
      <c r="UGP1" s="127"/>
      <c r="UGQ1" s="127"/>
      <c r="UGR1" s="127"/>
      <c r="UGS1" s="127"/>
      <c r="UGT1" s="127"/>
      <c r="UGU1" s="127"/>
      <c r="UGV1" s="127"/>
      <c r="UGW1" s="127"/>
      <c r="UGX1" s="127"/>
      <c r="UGY1" s="127"/>
      <c r="UGZ1" s="127"/>
      <c r="UHA1" s="127"/>
      <c r="UHB1" s="127"/>
      <c r="UHC1" s="127"/>
      <c r="UHD1" s="127"/>
      <c r="UHE1" s="127"/>
      <c r="UHF1" s="127"/>
      <c r="UHG1" s="127"/>
      <c r="UHH1" s="127"/>
      <c r="UHI1" s="127"/>
      <c r="UHJ1" s="127"/>
      <c r="UHK1" s="127"/>
      <c r="UHL1" s="127"/>
      <c r="UHM1" s="127"/>
      <c r="UHN1" s="127"/>
      <c r="UHO1" s="127"/>
      <c r="UHP1" s="127"/>
      <c r="UHQ1" s="127"/>
      <c r="UHR1" s="127"/>
      <c r="UHS1" s="127"/>
      <c r="UHT1" s="127"/>
      <c r="UHU1" s="127"/>
      <c r="UHV1" s="127"/>
      <c r="UHW1" s="127"/>
      <c r="UHX1" s="127"/>
      <c r="UHY1" s="127"/>
      <c r="UHZ1" s="127"/>
      <c r="UIA1" s="127"/>
      <c r="UIB1" s="127"/>
      <c r="UIC1" s="127"/>
      <c r="UID1" s="127"/>
      <c r="UIE1" s="127"/>
      <c r="UIF1" s="127"/>
      <c r="UIG1" s="127"/>
      <c r="UIH1" s="127"/>
      <c r="UII1" s="127"/>
      <c r="UIJ1" s="127"/>
      <c r="UIK1" s="127"/>
      <c r="UIL1" s="127"/>
      <c r="UIM1" s="127"/>
      <c r="UIN1" s="127"/>
      <c r="UIO1" s="127"/>
      <c r="UIP1" s="127"/>
      <c r="UIQ1" s="127"/>
      <c r="UIR1" s="127"/>
      <c r="UIS1" s="127"/>
      <c r="UIT1" s="127"/>
      <c r="UIU1" s="127"/>
      <c r="UIV1" s="127"/>
      <c r="UIW1" s="127"/>
      <c r="UIX1" s="127"/>
      <c r="UIY1" s="127"/>
      <c r="UIZ1" s="127"/>
      <c r="UJA1" s="127"/>
      <c r="UJB1" s="127"/>
      <c r="UJC1" s="127"/>
      <c r="UJD1" s="127"/>
      <c r="UJE1" s="127"/>
      <c r="UJF1" s="127"/>
      <c r="UJG1" s="127"/>
      <c r="UJH1" s="127"/>
      <c r="UJI1" s="127"/>
      <c r="UJJ1" s="127"/>
      <c r="UJK1" s="127"/>
      <c r="UJL1" s="127"/>
      <c r="UJM1" s="127"/>
      <c r="UJN1" s="127"/>
      <c r="UJO1" s="127"/>
      <c r="UJP1" s="127"/>
      <c r="UJQ1" s="127"/>
      <c r="UJR1" s="127"/>
      <c r="UJS1" s="127"/>
      <c r="UJT1" s="127"/>
      <c r="UJU1" s="127"/>
      <c r="UJV1" s="127"/>
      <c r="UJW1" s="127"/>
      <c r="UJX1" s="127"/>
      <c r="UJY1" s="127"/>
      <c r="UJZ1" s="127"/>
      <c r="UKA1" s="127"/>
      <c r="UKB1" s="127"/>
      <c r="UKC1" s="127"/>
      <c r="UKD1" s="127"/>
      <c r="UKE1" s="127"/>
      <c r="UKF1" s="127"/>
      <c r="UKG1" s="127"/>
      <c r="UKH1" s="127"/>
      <c r="UKI1" s="127"/>
      <c r="UKJ1" s="127"/>
      <c r="UKK1" s="127"/>
      <c r="UKL1" s="127"/>
      <c r="UKM1" s="127"/>
      <c r="UKN1" s="127"/>
      <c r="UKO1" s="127"/>
      <c r="UKP1" s="127"/>
      <c r="UKQ1" s="127"/>
      <c r="UKR1" s="127"/>
      <c r="UKS1" s="127"/>
      <c r="UKT1" s="127"/>
      <c r="UKU1" s="127"/>
      <c r="UKV1" s="127"/>
      <c r="UKW1" s="127"/>
      <c r="UKX1" s="127"/>
      <c r="UKY1" s="127"/>
      <c r="UKZ1" s="127"/>
      <c r="ULA1" s="127"/>
      <c r="ULB1" s="127"/>
      <c r="ULC1" s="127"/>
      <c r="ULD1" s="127"/>
      <c r="ULE1" s="127"/>
      <c r="ULF1" s="127"/>
      <c r="ULG1" s="127"/>
      <c r="ULH1" s="127"/>
      <c r="ULI1" s="127"/>
      <c r="ULJ1" s="127"/>
      <c r="ULK1" s="127"/>
      <c r="ULL1" s="127"/>
      <c r="ULM1" s="127"/>
      <c r="ULN1" s="127"/>
      <c r="ULO1" s="127"/>
      <c r="ULP1" s="127"/>
      <c r="ULQ1" s="127"/>
      <c r="ULR1" s="127"/>
      <c r="ULS1" s="127"/>
      <c r="ULT1" s="127"/>
      <c r="ULU1" s="127"/>
      <c r="ULV1" s="127"/>
      <c r="ULW1" s="127"/>
      <c r="ULX1" s="127"/>
      <c r="ULY1" s="127"/>
      <c r="ULZ1" s="127"/>
      <c r="UMA1" s="127"/>
      <c r="UMB1" s="127"/>
      <c r="UMC1" s="127"/>
      <c r="UMD1" s="127"/>
      <c r="UME1" s="127"/>
      <c r="UMF1" s="127"/>
      <c r="UMG1" s="127"/>
      <c r="UMH1" s="127"/>
      <c r="UMI1" s="127"/>
      <c r="UMJ1" s="127"/>
      <c r="UMK1" s="127"/>
      <c r="UML1" s="127"/>
      <c r="UMM1" s="127"/>
      <c r="UMN1" s="127"/>
      <c r="UMO1" s="127"/>
      <c r="UMP1" s="127"/>
      <c r="UMQ1" s="127"/>
      <c r="UMR1" s="127"/>
      <c r="UMS1" s="127"/>
      <c r="UMT1" s="127"/>
      <c r="UMU1" s="127"/>
      <c r="UMV1" s="127"/>
      <c r="UMW1" s="127"/>
      <c r="UMX1" s="127"/>
      <c r="UMY1" s="127"/>
      <c r="UMZ1" s="127"/>
      <c r="UNA1" s="127"/>
      <c r="UNB1" s="127"/>
      <c r="UNC1" s="127"/>
      <c r="UND1" s="127"/>
      <c r="UNE1" s="127"/>
      <c r="UNF1" s="127"/>
      <c r="UNG1" s="127"/>
      <c r="UNH1" s="127"/>
      <c r="UNI1" s="127"/>
      <c r="UNJ1" s="127"/>
      <c r="UNK1" s="127"/>
      <c r="UNL1" s="127"/>
      <c r="UNM1" s="127"/>
      <c r="UNN1" s="127"/>
      <c r="UNO1" s="127"/>
      <c r="UNP1" s="127"/>
      <c r="UNQ1" s="127"/>
      <c r="UNR1" s="127"/>
      <c r="UNS1" s="127"/>
      <c r="UNT1" s="127"/>
      <c r="UNU1" s="127"/>
      <c r="UNV1" s="127"/>
      <c r="UNW1" s="127"/>
      <c r="UNX1" s="127"/>
      <c r="UNY1" s="127"/>
      <c r="UNZ1" s="127"/>
      <c r="UOA1" s="127"/>
      <c r="UOB1" s="127"/>
      <c r="UOC1" s="127"/>
      <c r="UOD1" s="127"/>
      <c r="UOE1" s="127"/>
      <c r="UOF1" s="127"/>
      <c r="UOG1" s="127"/>
      <c r="UOH1" s="127"/>
      <c r="UOI1" s="127"/>
      <c r="UOJ1" s="127"/>
      <c r="UOK1" s="127"/>
      <c r="UOL1" s="127"/>
      <c r="UOM1" s="127"/>
      <c r="UON1" s="127"/>
      <c r="UOO1" s="127"/>
      <c r="UOP1" s="127"/>
      <c r="UOQ1" s="127"/>
      <c r="UOR1" s="127"/>
      <c r="UOS1" s="127"/>
      <c r="UOT1" s="127"/>
      <c r="UOU1" s="127"/>
      <c r="UOV1" s="127"/>
      <c r="UOW1" s="127"/>
      <c r="UOX1" s="127"/>
      <c r="UOY1" s="127"/>
      <c r="UOZ1" s="127"/>
      <c r="UPA1" s="127"/>
      <c r="UPB1" s="127"/>
      <c r="UPC1" s="127"/>
      <c r="UPD1" s="127"/>
      <c r="UPE1" s="127"/>
      <c r="UPF1" s="127"/>
      <c r="UPG1" s="127"/>
      <c r="UPH1" s="127"/>
      <c r="UPI1" s="127"/>
      <c r="UPJ1" s="127"/>
      <c r="UPK1" s="127"/>
      <c r="UPL1" s="127"/>
      <c r="UPM1" s="127"/>
      <c r="UPN1" s="127"/>
      <c r="UPO1" s="127"/>
      <c r="UPP1" s="127"/>
      <c r="UPQ1" s="127"/>
      <c r="UPR1" s="127"/>
      <c r="UPS1" s="127"/>
      <c r="UPT1" s="127"/>
      <c r="UPU1" s="127"/>
      <c r="UPV1" s="127"/>
      <c r="UPW1" s="127"/>
      <c r="UPX1" s="127"/>
      <c r="UPY1" s="127"/>
      <c r="UPZ1" s="127"/>
      <c r="UQA1" s="127"/>
      <c r="UQB1" s="127"/>
      <c r="UQC1" s="127"/>
      <c r="UQD1" s="127"/>
      <c r="UQE1" s="127"/>
      <c r="UQF1" s="127"/>
      <c r="UQG1" s="127"/>
      <c r="UQH1" s="127"/>
      <c r="UQI1" s="127"/>
      <c r="UQJ1" s="127"/>
      <c r="UQK1" s="127"/>
      <c r="UQL1" s="127"/>
      <c r="UQM1" s="127"/>
      <c r="UQN1" s="127"/>
      <c r="UQO1" s="127"/>
      <c r="UQP1" s="127"/>
      <c r="UQQ1" s="127"/>
      <c r="UQR1" s="127"/>
      <c r="UQS1" s="127"/>
      <c r="UQT1" s="127"/>
      <c r="UQU1" s="127"/>
      <c r="UQV1" s="127"/>
      <c r="UQW1" s="127"/>
      <c r="UQX1" s="127"/>
      <c r="UQY1" s="127"/>
      <c r="UQZ1" s="127"/>
      <c r="URA1" s="127"/>
      <c r="URB1" s="127"/>
      <c r="URC1" s="127"/>
      <c r="URD1" s="127"/>
      <c r="URE1" s="127"/>
      <c r="URF1" s="127"/>
      <c r="URG1" s="127"/>
      <c r="URH1" s="127"/>
      <c r="URI1" s="127"/>
      <c r="URJ1" s="127"/>
      <c r="URK1" s="127"/>
      <c r="URL1" s="127"/>
      <c r="URM1" s="127"/>
      <c r="URN1" s="127"/>
      <c r="URO1" s="127"/>
      <c r="URP1" s="127"/>
      <c r="URQ1" s="127"/>
      <c r="URR1" s="127"/>
      <c r="URS1" s="127"/>
      <c r="URT1" s="127"/>
      <c r="URU1" s="127"/>
      <c r="URV1" s="127"/>
      <c r="URW1" s="127"/>
      <c r="URX1" s="127"/>
      <c r="URY1" s="127"/>
      <c r="URZ1" s="127"/>
      <c r="USA1" s="127"/>
      <c r="USB1" s="127"/>
      <c r="USC1" s="127"/>
      <c r="USD1" s="127"/>
      <c r="USE1" s="127"/>
      <c r="USF1" s="127"/>
      <c r="USG1" s="127"/>
      <c r="USH1" s="127"/>
      <c r="USI1" s="127"/>
      <c r="USJ1" s="127"/>
      <c r="USK1" s="127"/>
      <c r="USL1" s="127"/>
      <c r="USM1" s="127"/>
      <c r="USN1" s="127"/>
      <c r="USO1" s="127"/>
      <c r="USP1" s="127"/>
      <c r="USQ1" s="127"/>
      <c r="USR1" s="127"/>
      <c r="USS1" s="127"/>
      <c r="UST1" s="127"/>
      <c r="USU1" s="127"/>
      <c r="USV1" s="127"/>
      <c r="USW1" s="127"/>
      <c r="USX1" s="127"/>
      <c r="USY1" s="127"/>
      <c r="USZ1" s="127"/>
      <c r="UTA1" s="127"/>
      <c r="UTB1" s="127"/>
      <c r="UTC1" s="127"/>
      <c r="UTD1" s="127"/>
      <c r="UTE1" s="127"/>
      <c r="UTF1" s="127"/>
      <c r="UTG1" s="127"/>
      <c r="UTH1" s="127"/>
      <c r="UTI1" s="127"/>
      <c r="UTJ1" s="127"/>
      <c r="UTK1" s="127"/>
      <c r="UTL1" s="127"/>
      <c r="UTM1" s="127"/>
      <c r="UTN1" s="127"/>
      <c r="UTO1" s="127"/>
      <c r="UTP1" s="127"/>
      <c r="UTQ1" s="127"/>
      <c r="UTR1" s="127"/>
      <c r="UTS1" s="127"/>
      <c r="UTT1" s="127"/>
      <c r="UTU1" s="127"/>
      <c r="UTV1" s="127"/>
      <c r="UTW1" s="127"/>
      <c r="UTX1" s="127"/>
      <c r="UTY1" s="127"/>
      <c r="UTZ1" s="127"/>
      <c r="UUA1" s="127"/>
      <c r="UUB1" s="127"/>
      <c r="UUC1" s="127"/>
      <c r="UUD1" s="127"/>
      <c r="UUE1" s="127"/>
      <c r="UUF1" s="127"/>
      <c r="UUG1" s="127"/>
      <c r="UUH1" s="127"/>
      <c r="UUI1" s="127"/>
      <c r="UUJ1" s="127"/>
      <c r="UUK1" s="127"/>
      <c r="UUL1" s="127"/>
      <c r="UUM1" s="127"/>
      <c r="UUN1" s="127"/>
      <c r="UUO1" s="127"/>
      <c r="UUP1" s="127"/>
      <c r="UUQ1" s="127"/>
      <c r="UUR1" s="127"/>
      <c r="UUS1" s="127"/>
      <c r="UUT1" s="127"/>
      <c r="UUU1" s="127"/>
      <c r="UUV1" s="127"/>
      <c r="UUW1" s="127"/>
      <c r="UUX1" s="127"/>
      <c r="UUY1" s="127"/>
      <c r="UUZ1" s="127"/>
      <c r="UVA1" s="127"/>
      <c r="UVB1" s="127"/>
      <c r="UVC1" s="127"/>
      <c r="UVD1" s="127"/>
      <c r="UVE1" s="127"/>
      <c r="UVF1" s="127"/>
      <c r="UVG1" s="127"/>
      <c r="UVH1" s="127"/>
      <c r="UVI1" s="127"/>
      <c r="UVJ1" s="127"/>
      <c r="UVK1" s="127"/>
      <c r="UVL1" s="127"/>
      <c r="UVM1" s="127"/>
      <c r="UVN1" s="127"/>
      <c r="UVO1" s="127"/>
      <c r="UVP1" s="127"/>
      <c r="UVQ1" s="127"/>
      <c r="UVR1" s="127"/>
      <c r="UVS1" s="127"/>
      <c r="UVT1" s="127"/>
      <c r="UVU1" s="127"/>
      <c r="UVV1" s="127"/>
      <c r="UVW1" s="127"/>
      <c r="UVX1" s="127"/>
      <c r="UVY1" s="127"/>
      <c r="UVZ1" s="127"/>
      <c r="UWA1" s="127"/>
      <c r="UWB1" s="127"/>
      <c r="UWC1" s="127"/>
      <c r="UWD1" s="127"/>
      <c r="UWE1" s="127"/>
      <c r="UWF1" s="127"/>
      <c r="UWG1" s="127"/>
      <c r="UWH1" s="127"/>
      <c r="UWI1" s="127"/>
      <c r="UWJ1" s="127"/>
      <c r="UWK1" s="127"/>
      <c r="UWL1" s="127"/>
      <c r="UWM1" s="127"/>
      <c r="UWN1" s="127"/>
      <c r="UWO1" s="127"/>
      <c r="UWP1" s="127"/>
      <c r="UWQ1" s="127"/>
      <c r="UWR1" s="127"/>
      <c r="UWS1" s="127"/>
      <c r="UWT1" s="127"/>
      <c r="UWU1" s="127"/>
      <c r="UWV1" s="127"/>
      <c r="UWW1" s="127"/>
      <c r="UWX1" s="127"/>
      <c r="UWY1" s="127"/>
      <c r="UWZ1" s="127"/>
      <c r="UXA1" s="127"/>
      <c r="UXB1" s="127"/>
      <c r="UXC1" s="127"/>
      <c r="UXD1" s="127"/>
      <c r="UXE1" s="127"/>
      <c r="UXF1" s="127"/>
      <c r="UXG1" s="127"/>
      <c r="UXH1" s="127"/>
      <c r="UXI1" s="127"/>
      <c r="UXJ1" s="127"/>
      <c r="UXK1" s="127"/>
      <c r="UXL1" s="127"/>
      <c r="UXM1" s="127"/>
      <c r="UXN1" s="127"/>
      <c r="UXO1" s="127"/>
      <c r="UXP1" s="127"/>
      <c r="UXQ1" s="127"/>
      <c r="UXR1" s="127"/>
      <c r="UXS1" s="127"/>
      <c r="UXT1" s="127"/>
      <c r="UXU1" s="127"/>
      <c r="UXV1" s="127"/>
      <c r="UXW1" s="127"/>
      <c r="UXX1" s="127"/>
      <c r="UXY1" s="127"/>
      <c r="UXZ1" s="127"/>
      <c r="UYA1" s="127"/>
      <c r="UYB1" s="127"/>
      <c r="UYC1" s="127"/>
      <c r="UYD1" s="127"/>
      <c r="UYE1" s="127"/>
      <c r="UYF1" s="127"/>
      <c r="UYG1" s="127"/>
      <c r="UYH1" s="127"/>
      <c r="UYI1" s="127"/>
      <c r="UYJ1" s="127"/>
      <c r="UYK1" s="127"/>
      <c r="UYL1" s="127"/>
      <c r="UYM1" s="127"/>
      <c r="UYN1" s="127"/>
      <c r="UYO1" s="127"/>
      <c r="UYP1" s="127"/>
      <c r="UYQ1" s="127"/>
      <c r="UYR1" s="127"/>
      <c r="UYS1" s="127"/>
      <c r="UYT1" s="127"/>
      <c r="UYU1" s="127"/>
      <c r="UYV1" s="127"/>
      <c r="UYW1" s="127"/>
      <c r="UYX1" s="127"/>
      <c r="UYY1" s="127"/>
      <c r="UYZ1" s="127"/>
      <c r="UZA1" s="127"/>
      <c r="UZB1" s="127"/>
      <c r="UZC1" s="127"/>
      <c r="UZD1" s="127"/>
      <c r="UZE1" s="127"/>
      <c r="UZF1" s="127"/>
      <c r="UZG1" s="127"/>
      <c r="UZH1" s="127"/>
      <c r="UZI1" s="127"/>
      <c r="UZJ1" s="127"/>
      <c r="UZK1" s="127"/>
      <c r="UZL1" s="127"/>
      <c r="UZM1" s="127"/>
      <c r="UZN1" s="127"/>
      <c r="UZO1" s="127"/>
      <c r="UZP1" s="127"/>
      <c r="UZQ1" s="127"/>
      <c r="UZR1" s="127"/>
      <c r="UZS1" s="127"/>
      <c r="UZT1" s="127"/>
      <c r="UZU1" s="127"/>
      <c r="UZV1" s="127"/>
      <c r="UZW1" s="127"/>
      <c r="UZX1" s="127"/>
      <c r="UZY1" s="127"/>
      <c r="UZZ1" s="127"/>
      <c r="VAA1" s="127"/>
      <c r="VAB1" s="127"/>
      <c r="VAC1" s="127"/>
      <c r="VAD1" s="127"/>
      <c r="VAE1" s="127"/>
      <c r="VAF1" s="127"/>
      <c r="VAG1" s="127"/>
      <c r="VAH1" s="127"/>
      <c r="VAI1" s="127"/>
      <c r="VAJ1" s="127"/>
      <c r="VAK1" s="127"/>
      <c r="VAL1" s="127"/>
      <c r="VAM1" s="127"/>
      <c r="VAN1" s="127"/>
      <c r="VAO1" s="127"/>
      <c r="VAP1" s="127"/>
      <c r="VAQ1" s="127"/>
      <c r="VAR1" s="127"/>
      <c r="VAS1" s="127"/>
      <c r="VAT1" s="127"/>
      <c r="VAU1" s="127"/>
      <c r="VAV1" s="127"/>
      <c r="VAW1" s="127"/>
      <c r="VAX1" s="127"/>
      <c r="VAY1" s="127"/>
      <c r="VAZ1" s="127"/>
      <c r="VBA1" s="127"/>
      <c r="VBB1" s="127"/>
      <c r="VBC1" s="127"/>
      <c r="VBD1" s="127"/>
      <c r="VBE1" s="127"/>
      <c r="VBF1" s="127"/>
      <c r="VBG1" s="127"/>
      <c r="VBH1" s="127"/>
      <c r="VBI1" s="127"/>
      <c r="VBJ1" s="127"/>
      <c r="VBK1" s="127"/>
      <c r="VBL1" s="127"/>
      <c r="VBM1" s="127"/>
      <c r="VBN1" s="127"/>
      <c r="VBO1" s="127"/>
      <c r="VBP1" s="127"/>
      <c r="VBQ1" s="127"/>
      <c r="VBR1" s="127"/>
      <c r="VBS1" s="127"/>
      <c r="VBT1" s="127"/>
      <c r="VBU1" s="127"/>
      <c r="VBV1" s="127"/>
      <c r="VBW1" s="127"/>
      <c r="VBX1" s="127"/>
      <c r="VBY1" s="127"/>
      <c r="VBZ1" s="127"/>
      <c r="VCA1" s="127"/>
      <c r="VCB1" s="127"/>
      <c r="VCC1" s="127"/>
      <c r="VCD1" s="127"/>
      <c r="VCE1" s="127"/>
      <c r="VCF1" s="127"/>
      <c r="VCG1" s="127"/>
      <c r="VCH1" s="127"/>
      <c r="VCI1" s="127"/>
      <c r="VCJ1" s="127"/>
      <c r="VCK1" s="127"/>
      <c r="VCL1" s="127"/>
      <c r="VCM1" s="127"/>
      <c r="VCN1" s="127"/>
      <c r="VCO1" s="127"/>
      <c r="VCP1" s="127"/>
      <c r="VCQ1" s="127"/>
      <c r="VCR1" s="127"/>
      <c r="VCS1" s="127"/>
      <c r="VCT1" s="127"/>
      <c r="VCU1" s="127"/>
      <c r="VCV1" s="127"/>
      <c r="VCW1" s="127"/>
      <c r="VCX1" s="127"/>
      <c r="VCY1" s="127"/>
      <c r="VCZ1" s="127"/>
      <c r="VDA1" s="127"/>
      <c r="VDB1" s="127"/>
      <c r="VDC1" s="127"/>
      <c r="VDD1" s="127"/>
      <c r="VDE1" s="127"/>
      <c r="VDF1" s="127"/>
      <c r="VDG1" s="127"/>
      <c r="VDH1" s="127"/>
      <c r="VDI1" s="127"/>
      <c r="VDJ1" s="127"/>
      <c r="VDK1" s="127"/>
      <c r="VDL1" s="127"/>
      <c r="VDM1" s="127"/>
      <c r="VDN1" s="127"/>
      <c r="VDO1" s="127"/>
      <c r="VDP1" s="127"/>
      <c r="VDQ1" s="127"/>
      <c r="VDR1" s="127"/>
      <c r="VDS1" s="127"/>
      <c r="VDT1" s="127"/>
      <c r="VDU1" s="127"/>
      <c r="VDV1" s="127"/>
      <c r="VDW1" s="127"/>
      <c r="VDX1" s="127"/>
      <c r="VDY1" s="127"/>
      <c r="VDZ1" s="127"/>
      <c r="VEA1" s="127"/>
      <c r="VEB1" s="127"/>
      <c r="VEC1" s="127"/>
      <c r="VED1" s="127"/>
      <c r="VEE1" s="127"/>
      <c r="VEF1" s="127"/>
      <c r="VEG1" s="127"/>
      <c r="VEH1" s="127"/>
      <c r="VEI1" s="127"/>
      <c r="VEJ1" s="127"/>
      <c r="VEK1" s="127"/>
      <c r="VEL1" s="127"/>
      <c r="VEM1" s="127"/>
      <c r="VEN1" s="127"/>
      <c r="VEO1" s="127"/>
      <c r="VEP1" s="127"/>
      <c r="VEQ1" s="127"/>
      <c r="VER1" s="127"/>
      <c r="VES1" s="127"/>
      <c r="VET1" s="127"/>
      <c r="VEU1" s="127"/>
      <c r="VEV1" s="127"/>
      <c r="VEW1" s="127"/>
      <c r="VEX1" s="127"/>
      <c r="VEY1" s="127"/>
      <c r="VEZ1" s="127"/>
      <c r="VFA1" s="127"/>
      <c r="VFB1" s="127"/>
      <c r="VFC1" s="127"/>
      <c r="VFD1" s="127"/>
      <c r="VFE1" s="127"/>
      <c r="VFF1" s="127"/>
      <c r="VFG1" s="127"/>
      <c r="VFH1" s="127"/>
      <c r="VFI1" s="127"/>
      <c r="VFJ1" s="127"/>
      <c r="VFK1" s="127"/>
      <c r="VFL1" s="127"/>
      <c r="VFM1" s="127"/>
      <c r="VFN1" s="127"/>
      <c r="VFO1" s="127"/>
      <c r="VFP1" s="127"/>
      <c r="VFQ1" s="127"/>
      <c r="VFR1" s="127"/>
      <c r="VFS1" s="127"/>
      <c r="VFT1" s="127"/>
      <c r="VFU1" s="127"/>
      <c r="VFV1" s="127"/>
      <c r="VFW1" s="127"/>
      <c r="VFX1" s="127"/>
      <c r="VFY1" s="127"/>
      <c r="VFZ1" s="127"/>
      <c r="VGA1" s="127"/>
      <c r="VGB1" s="127"/>
      <c r="VGC1" s="127"/>
      <c r="VGD1" s="127"/>
      <c r="VGE1" s="127"/>
      <c r="VGF1" s="127"/>
      <c r="VGG1" s="127"/>
      <c r="VGH1" s="127"/>
      <c r="VGI1" s="127"/>
      <c r="VGJ1" s="127"/>
      <c r="VGK1" s="127"/>
      <c r="VGL1" s="127"/>
      <c r="VGM1" s="127"/>
      <c r="VGN1" s="127"/>
      <c r="VGO1" s="127"/>
      <c r="VGP1" s="127"/>
      <c r="VGQ1" s="127"/>
      <c r="VGR1" s="127"/>
      <c r="VGS1" s="127"/>
      <c r="VGT1" s="127"/>
      <c r="VGU1" s="127"/>
      <c r="VGV1" s="127"/>
      <c r="VGW1" s="127"/>
      <c r="VGX1" s="127"/>
      <c r="VGY1" s="127"/>
      <c r="VGZ1" s="127"/>
      <c r="VHA1" s="127"/>
      <c r="VHB1" s="127"/>
      <c r="VHC1" s="127"/>
      <c r="VHD1" s="127"/>
      <c r="VHE1" s="127"/>
      <c r="VHF1" s="127"/>
      <c r="VHG1" s="127"/>
      <c r="VHH1" s="127"/>
      <c r="VHI1" s="127"/>
      <c r="VHJ1" s="127"/>
      <c r="VHK1" s="127"/>
      <c r="VHL1" s="127"/>
      <c r="VHM1" s="127"/>
      <c r="VHN1" s="127"/>
      <c r="VHO1" s="127"/>
      <c r="VHP1" s="127"/>
      <c r="VHQ1" s="127"/>
      <c r="VHR1" s="127"/>
      <c r="VHS1" s="127"/>
      <c r="VHT1" s="127"/>
      <c r="VHU1" s="127"/>
      <c r="VHV1" s="127"/>
      <c r="VHW1" s="127"/>
      <c r="VHX1" s="127"/>
      <c r="VHY1" s="127"/>
      <c r="VHZ1" s="127"/>
      <c r="VIA1" s="127"/>
      <c r="VIB1" s="127"/>
      <c r="VIC1" s="127"/>
      <c r="VID1" s="127"/>
      <c r="VIE1" s="127"/>
      <c r="VIF1" s="127"/>
      <c r="VIG1" s="127"/>
      <c r="VIH1" s="127"/>
      <c r="VII1" s="127"/>
      <c r="VIJ1" s="127"/>
      <c r="VIK1" s="127"/>
      <c r="VIL1" s="127"/>
      <c r="VIM1" s="127"/>
      <c r="VIN1" s="127"/>
      <c r="VIO1" s="127"/>
      <c r="VIP1" s="127"/>
      <c r="VIQ1" s="127"/>
      <c r="VIR1" s="127"/>
      <c r="VIS1" s="127"/>
      <c r="VIT1" s="127"/>
      <c r="VIU1" s="127"/>
      <c r="VIV1" s="127"/>
      <c r="VIW1" s="127"/>
      <c r="VIX1" s="127"/>
      <c r="VIY1" s="127"/>
      <c r="VIZ1" s="127"/>
      <c r="VJA1" s="127"/>
      <c r="VJB1" s="127"/>
      <c r="VJC1" s="127"/>
      <c r="VJD1" s="127"/>
      <c r="VJE1" s="127"/>
      <c r="VJF1" s="127"/>
      <c r="VJG1" s="127"/>
      <c r="VJH1" s="127"/>
      <c r="VJI1" s="127"/>
      <c r="VJJ1" s="127"/>
      <c r="VJK1" s="127"/>
      <c r="VJL1" s="127"/>
      <c r="VJM1" s="127"/>
      <c r="VJN1" s="127"/>
      <c r="VJO1" s="127"/>
      <c r="VJP1" s="127"/>
      <c r="VJQ1" s="127"/>
      <c r="VJR1" s="127"/>
      <c r="VJS1" s="127"/>
      <c r="VJT1" s="127"/>
      <c r="VJU1" s="127"/>
      <c r="VJV1" s="127"/>
      <c r="VJW1" s="127"/>
      <c r="VJX1" s="127"/>
      <c r="VJY1" s="127"/>
      <c r="VJZ1" s="127"/>
      <c r="VKA1" s="127"/>
      <c r="VKB1" s="127"/>
      <c r="VKC1" s="127"/>
      <c r="VKD1" s="127"/>
      <c r="VKE1" s="127"/>
      <c r="VKF1" s="127"/>
      <c r="VKG1" s="127"/>
      <c r="VKH1" s="127"/>
      <c r="VKI1" s="127"/>
      <c r="VKJ1" s="127"/>
      <c r="VKK1" s="127"/>
      <c r="VKL1" s="127"/>
      <c r="VKM1" s="127"/>
      <c r="VKN1" s="127"/>
      <c r="VKO1" s="127"/>
      <c r="VKP1" s="127"/>
      <c r="VKQ1" s="127"/>
      <c r="VKR1" s="127"/>
      <c r="VKS1" s="127"/>
      <c r="VKT1" s="127"/>
      <c r="VKU1" s="127"/>
      <c r="VKV1" s="127"/>
      <c r="VKW1" s="127"/>
      <c r="VKX1" s="127"/>
      <c r="VKY1" s="127"/>
      <c r="VKZ1" s="127"/>
      <c r="VLA1" s="127"/>
      <c r="VLB1" s="127"/>
      <c r="VLC1" s="127"/>
      <c r="VLD1" s="127"/>
      <c r="VLE1" s="127"/>
      <c r="VLF1" s="127"/>
      <c r="VLG1" s="127"/>
      <c r="VLH1" s="127"/>
      <c r="VLI1" s="127"/>
      <c r="VLJ1" s="127"/>
      <c r="VLK1" s="127"/>
      <c r="VLL1" s="127"/>
      <c r="VLM1" s="127"/>
      <c r="VLN1" s="127"/>
      <c r="VLO1" s="127"/>
      <c r="VLP1" s="127"/>
      <c r="VLQ1" s="127"/>
      <c r="VLR1" s="127"/>
      <c r="VLS1" s="127"/>
      <c r="VLT1" s="127"/>
      <c r="VLU1" s="127"/>
      <c r="VLV1" s="127"/>
      <c r="VLW1" s="127"/>
      <c r="VLX1" s="127"/>
      <c r="VLY1" s="127"/>
      <c r="VLZ1" s="127"/>
      <c r="VMA1" s="127"/>
      <c r="VMB1" s="127"/>
      <c r="VMC1" s="127"/>
      <c r="VMD1" s="127"/>
      <c r="VME1" s="127"/>
      <c r="VMF1" s="127"/>
      <c r="VMG1" s="127"/>
      <c r="VMH1" s="127"/>
      <c r="VMI1" s="127"/>
      <c r="VMJ1" s="127"/>
      <c r="VMK1" s="127"/>
      <c r="VML1" s="127"/>
      <c r="VMM1" s="127"/>
      <c r="VMN1" s="127"/>
      <c r="VMO1" s="127"/>
      <c r="VMP1" s="127"/>
      <c r="VMQ1" s="127"/>
      <c r="VMR1" s="127"/>
      <c r="VMS1" s="127"/>
      <c r="VMT1" s="127"/>
      <c r="VMU1" s="127"/>
      <c r="VMV1" s="127"/>
      <c r="VMW1" s="127"/>
      <c r="VMX1" s="127"/>
      <c r="VMY1" s="127"/>
      <c r="VMZ1" s="127"/>
      <c r="VNA1" s="127"/>
      <c r="VNB1" s="127"/>
      <c r="VNC1" s="127"/>
      <c r="VND1" s="127"/>
      <c r="VNE1" s="127"/>
      <c r="VNF1" s="127"/>
      <c r="VNG1" s="127"/>
      <c r="VNH1" s="127"/>
      <c r="VNI1" s="127"/>
      <c r="VNJ1" s="127"/>
      <c r="VNK1" s="127"/>
      <c r="VNL1" s="127"/>
      <c r="VNM1" s="127"/>
      <c r="VNN1" s="127"/>
      <c r="VNO1" s="127"/>
      <c r="VNP1" s="127"/>
      <c r="VNQ1" s="127"/>
      <c r="VNR1" s="127"/>
      <c r="VNS1" s="127"/>
      <c r="VNT1" s="127"/>
      <c r="VNU1" s="127"/>
      <c r="VNV1" s="127"/>
      <c r="VNW1" s="127"/>
      <c r="VNX1" s="127"/>
      <c r="VNY1" s="127"/>
      <c r="VNZ1" s="127"/>
      <c r="VOA1" s="127"/>
      <c r="VOB1" s="127"/>
      <c r="VOC1" s="127"/>
      <c r="VOD1" s="127"/>
      <c r="VOE1" s="127"/>
      <c r="VOF1" s="127"/>
      <c r="VOG1" s="127"/>
      <c r="VOH1" s="127"/>
      <c r="VOI1" s="127"/>
      <c r="VOJ1" s="127"/>
      <c r="VOK1" s="127"/>
      <c r="VOL1" s="127"/>
      <c r="VOM1" s="127"/>
      <c r="VON1" s="127"/>
      <c r="VOO1" s="127"/>
      <c r="VOP1" s="127"/>
      <c r="VOQ1" s="127"/>
      <c r="VOR1" s="127"/>
      <c r="VOS1" s="127"/>
      <c r="VOT1" s="127"/>
      <c r="VOU1" s="127"/>
      <c r="VOV1" s="127"/>
      <c r="VOW1" s="127"/>
      <c r="VOX1" s="127"/>
      <c r="VOY1" s="127"/>
      <c r="VOZ1" s="127"/>
      <c r="VPA1" s="127"/>
      <c r="VPB1" s="127"/>
      <c r="VPC1" s="127"/>
      <c r="VPD1" s="127"/>
      <c r="VPE1" s="127"/>
      <c r="VPF1" s="127"/>
      <c r="VPG1" s="127"/>
      <c r="VPH1" s="127"/>
      <c r="VPI1" s="127"/>
      <c r="VPJ1" s="127"/>
      <c r="VPK1" s="127"/>
      <c r="VPL1" s="127"/>
      <c r="VPM1" s="127"/>
      <c r="VPN1" s="127"/>
      <c r="VPO1" s="127"/>
      <c r="VPP1" s="127"/>
      <c r="VPQ1" s="127"/>
      <c r="VPR1" s="127"/>
      <c r="VPS1" s="127"/>
      <c r="VPT1" s="127"/>
      <c r="VPU1" s="127"/>
      <c r="VPV1" s="127"/>
      <c r="VPW1" s="127"/>
      <c r="VPX1" s="127"/>
      <c r="VPY1" s="127"/>
      <c r="VPZ1" s="127"/>
      <c r="VQA1" s="127"/>
      <c r="VQB1" s="127"/>
      <c r="VQC1" s="127"/>
      <c r="VQD1" s="127"/>
      <c r="VQE1" s="127"/>
      <c r="VQF1" s="127"/>
      <c r="VQG1" s="127"/>
      <c r="VQH1" s="127"/>
      <c r="VQI1" s="127"/>
      <c r="VQJ1" s="127"/>
      <c r="VQK1" s="127"/>
      <c r="VQL1" s="127"/>
      <c r="VQM1" s="127"/>
      <c r="VQN1" s="127"/>
      <c r="VQO1" s="127"/>
      <c r="VQP1" s="127"/>
      <c r="VQQ1" s="127"/>
      <c r="VQR1" s="127"/>
      <c r="VQS1" s="127"/>
      <c r="VQT1" s="127"/>
      <c r="VQU1" s="127"/>
      <c r="VQV1" s="127"/>
      <c r="VQW1" s="127"/>
      <c r="VQX1" s="127"/>
      <c r="VQY1" s="127"/>
      <c r="VQZ1" s="127"/>
      <c r="VRA1" s="127"/>
      <c r="VRB1" s="127"/>
      <c r="VRC1" s="127"/>
      <c r="VRD1" s="127"/>
      <c r="VRE1" s="127"/>
      <c r="VRF1" s="127"/>
      <c r="VRG1" s="127"/>
      <c r="VRH1" s="127"/>
      <c r="VRI1" s="127"/>
      <c r="VRJ1" s="127"/>
      <c r="VRK1" s="127"/>
      <c r="VRL1" s="127"/>
      <c r="VRM1" s="127"/>
      <c r="VRN1" s="127"/>
      <c r="VRO1" s="127"/>
      <c r="VRP1" s="127"/>
      <c r="VRQ1" s="127"/>
      <c r="VRR1" s="127"/>
      <c r="VRS1" s="127"/>
      <c r="VRT1" s="127"/>
      <c r="VRU1" s="127"/>
      <c r="VRV1" s="127"/>
      <c r="VRW1" s="127"/>
      <c r="VRX1" s="127"/>
      <c r="VRY1" s="127"/>
      <c r="VRZ1" s="127"/>
      <c r="VSA1" s="127"/>
      <c r="VSB1" s="127"/>
      <c r="VSC1" s="127"/>
      <c r="VSD1" s="127"/>
      <c r="VSE1" s="127"/>
      <c r="VSF1" s="127"/>
      <c r="VSG1" s="127"/>
      <c r="VSH1" s="127"/>
      <c r="VSI1" s="127"/>
      <c r="VSJ1" s="127"/>
      <c r="VSK1" s="127"/>
      <c r="VSL1" s="127"/>
      <c r="VSM1" s="127"/>
      <c r="VSN1" s="127"/>
      <c r="VSO1" s="127"/>
      <c r="VSP1" s="127"/>
      <c r="VSQ1" s="127"/>
      <c r="VSR1" s="127"/>
      <c r="VSS1" s="127"/>
      <c r="VST1" s="127"/>
      <c r="VSU1" s="127"/>
      <c r="VSV1" s="127"/>
      <c r="VSW1" s="127"/>
      <c r="VSX1" s="127"/>
      <c r="VSY1" s="127"/>
      <c r="VSZ1" s="127"/>
      <c r="VTA1" s="127"/>
      <c r="VTB1" s="127"/>
      <c r="VTC1" s="127"/>
      <c r="VTD1" s="127"/>
      <c r="VTE1" s="127"/>
      <c r="VTF1" s="127"/>
      <c r="VTG1" s="127"/>
      <c r="VTH1" s="127"/>
      <c r="VTI1" s="127"/>
      <c r="VTJ1" s="127"/>
      <c r="VTK1" s="127"/>
      <c r="VTL1" s="127"/>
      <c r="VTM1" s="127"/>
      <c r="VTN1" s="127"/>
      <c r="VTO1" s="127"/>
      <c r="VTP1" s="127"/>
      <c r="VTQ1" s="127"/>
      <c r="VTR1" s="127"/>
      <c r="VTS1" s="127"/>
      <c r="VTT1" s="127"/>
      <c r="VTU1" s="127"/>
      <c r="VTV1" s="127"/>
      <c r="VTW1" s="127"/>
      <c r="VTX1" s="127"/>
      <c r="VTY1" s="127"/>
      <c r="VTZ1" s="127"/>
      <c r="VUA1" s="127"/>
      <c r="VUB1" s="127"/>
      <c r="VUC1" s="127"/>
      <c r="VUD1" s="127"/>
      <c r="VUE1" s="127"/>
      <c r="VUF1" s="127"/>
      <c r="VUG1" s="127"/>
      <c r="VUH1" s="127"/>
      <c r="VUI1" s="127"/>
      <c r="VUJ1" s="127"/>
      <c r="VUK1" s="127"/>
      <c r="VUL1" s="127"/>
      <c r="VUM1" s="127"/>
      <c r="VUN1" s="127"/>
      <c r="VUO1" s="127"/>
      <c r="VUP1" s="127"/>
      <c r="VUQ1" s="127"/>
      <c r="VUR1" s="127"/>
      <c r="VUS1" s="127"/>
      <c r="VUT1" s="127"/>
      <c r="VUU1" s="127"/>
      <c r="VUV1" s="127"/>
      <c r="VUW1" s="127"/>
      <c r="VUX1" s="127"/>
      <c r="VUY1" s="127"/>
      <c r="VUZ1" s="127"/>
      <c r="VVA1" s="127"/>
      <c r="VVB1" s="127"/>
      <c r="VVC1" s="127"/>
      <c r="VVD1" s="127"/>
      <c r="VVE1" s="127"/>
      <c r="VVF1" s="127"/>
      <c r="VVG1" s="127"/>
      <c r="VVH1" s="127"/>
      <c r="VVI1" s="127"/>
      <c r="VVJ1" s="127"/>
      <c r="VVK1" s="127"/>
      <c r="VVL1" s="127"/>
      <c r="VVM1" s="127"/>
      <c r="VVN1" s="127"/>
      <c r="VVO1" s="127"/>
      <c r="VVP1" s="127"/>
      <c r="VVQ1" s="127"/>
      <c r="VVR1" s="127"/>
      <c r="VVS1" s="127"/>
      <c r="VVT1" s="127"/>
      <c r="VVU1" s="127"/>
      <c r="VVV1" s="127"/>
      <c r="VVW1" s="127"/>
      <c r="VVX1" s="127"/>
      <c r="VVY1" s="127"/>
      <c r="VVZ1" s="127"/>
      <c r="VWA1" s="127"/>
      <c r="VWB1" s="127"/>
      <c r="VWC1" s="127"/>
      <c r="VWD1" s="127"/>
      <c r="VWE1" s="127"/>
      <c r="VWF1" s="127"/>
      <c r="VWG1" s="127"/>
      <c r="VWH1" s="127"/>
      <c r="VWI1" s="127"/>
      <c r="VWJ1" s="127"/>
      <c r="VWK1" s="127"/>
      <c r="VWL1" s="127"/>
      <c r="VWM1" s="127"/>
      <c r="VWN1" s="127"/>
      <c r="VWO1" s="127"/>
      <c r="VWP1" s="127"/>
      <c r="VWQ1" s="127"/>
      <c r="VWR1" s="127"/>
      <c r="VWS1" s="127"/>
      <c r="VWT1" s="127"/>
      <c r="VWU1" s="127"/>
      <c r="VWV1" s="127"/>
      <c r="VWW1" s="127"/>
      <c r="VWX1" s="127"/>
      <c r="VWY1" s="127"/>
      <c r="VWZ1" s="127"/>
      <c r="VXA1" s="127"/>
      <c r="VXB1" s="127"/>
      <c r="VXC1" s="127"/>
      <c r="VXD1" s="127"/>
      <c r="VXE1" s="127"/>
      <c r="VXF1" s="127"/>
      <c r="VXG1" s="127"/>
      <c r="VXH1" s="127"/>
      <c r="VXI1" s="127"/>
      <c r="VXJ1" s="127"/>
      <c r="VXK1" s="127"/>
      <c r="VXL1" s="127"/>
      <c r="VXM1" s="127"/>
      <c r="VXN1" s="127"/>
      <c r="VXO1" s="127"/>
      <c r="VXP1" s="127"/>
      <c r="VXQ1" s="127"/>
      <c r="VXR1" s="127"/>
      <c r="VXS1" s="127"/>
      <c r="VXT1" s="127"/>
      <c r="VXU1" s="127"/>
      <c r="VXV1" s="127"/>
      <c r="VXW1" s="127"/>
      <c r="VXX1" s="127"/>
      <c r="VXY1" s="127"/>
      <c r="VXZ1" s="127"/>
      <c r="VYA1" s="127"/>
      <c r="VYB1" s="127"/>
      <c r="VYC1" s="127"/>
      <c r="VYD1" s="127"/>
      <c r="VYE1" s="127"/>
      <c r="VYF1" s="127"/>
      <c r="VYG1" s="127"/>
      <c r="VYH1" s="127"/>
      <c r="VYI1" s="127"/>
      <c r="VYJ1" s="127"/>
      <c r="VYK1" s="127"/>
      <c r="VYL1" s="127"/>
      <c r="VYM1" s="127"/>
      <c r="VYN1" s="127"/>
      <c r="VYO1" s="127"/>
      <c r="VYP1" s="127"/>
      <c r="VYQ1" s="127"/>
      <c r="VYR1" s="127"/>
      <c r="VYS1" s="127"/>
      <c r="VYT1" s="127"/>
      <c r="VYU1" s="127"/>
      <c r="VYV1" s="127"/>
      <c r="VYW1" s="127"/>
      <c r="VYX1" s="127"/>
      <c r="VYY1" s="127"/>
      <c r="VYZ1" s="127"/>
      <c r="VZA1" s="127"/>
      <c r="VZB1" s="127"/>
      <c r="VZC1" s="127"/>
      <c r="VZD1" s="127"/>
      <c r="VZE1" s="127"/>
      <c r="VZF1" s="127"/>
      <c r="VZG1" s="127"/>
      <c r="VZH1" s="127"/>
      <c r="VZI1" s="127"/>
      <c r="VZJ1" s="127"/>
      <c r="VZK1" s="127"/>
      <c r="VZL1" s="127"/>
      <c r="VZM1" s="127"/>
      <c r="VZN1" s="127"/>
      <c r="VZO1" s="127"/>
      <c r="VZP1" s="127"/>
      <c r="VZQ1" s="127"/>
      <c r="VZR1" s="127"/>
      <c r="VZS1" s="127"/>
      <c r="VZT1" s="127"/>
      <c r="VZU1" s="127"/>
      <c r="VZV1" s="127"/>
      <c r="VZW1" s="127"/>
      <c r="VZX1" s="127"/>
      <c r="VZY1" s="127"/>
      <c r="VZZ1" s="127"/>
      <c r="WAA1" s="127"/>
      <c r="WAB1" s="127"/>
      <c r="WAC1" s="127"/>
      <c r="WAD1" s="127"/>
      <c r="WAE1" s="127"/>
      <c r="WAF1" s="127"/>
      <c r="WAG1" s="127"/>
      <c r="WAH1" s="127"/>
      <c r="WAI1" s="127"/>
      <c r="WAJ1" s="127"/>
      <c r="WAK1" s="127"/>
      <c r="WAL1" s="127"/>
      <c r="WAM1" s="127"/>
      <c r="WAN1" s="127"/>
      <c r="WAO1" s="127"/>
      <c r="WAP1" s="127"/>
      <c r="WAQ1" s="127"/>
      <c r="WAR1" s="127"/>
      <c r="WAS1" s="127"/>
      <c r="WAT1" s="127"/>
      <c r="WAU1" s="127"/>
      <c r="WAV1" s="127"/>
      <c r="WAW1" s="127"/>
      <c r="WAX1" s="127"/>
      <c r="WAY1" s="127"/>
      <c r="WAZ1" s="127"/>
      <c r="WBA1" s="127"/>
      <c r="WBB1" s="127"/>
      <c r="WBC1" s="127"/>
      <c r="WBD1" s="127"/>
      <c r="WBE1" s="127"/>
      <c r="WBF1" s="127"/>
      <c r="WBG1" s="127"/>
      <c r="WBH1" s="127"/>
      <c r="WBI1" s="127"/>
      <c r="WBJ1" s="127"/>
      <c r="WBK1" s="127"/>
      <c r="WBL1" s="127"/>
      <c r="WBM1" s="127"/>
      <c r="WBN1" s="127"/>
      <c r="WBO1" s="127"/>
      <c r="WBP1" s="127"/>
      <c r="WBQ1" s="127"/>
      <c r="WBR1" s="127"/>
      <c r="WBS1" s="127"/>
      <c r="WBT1" s="127"/>
      <c r="WBU1" s="127"/>
      <c r="WBV1" s="127"/>
      <c r="WBW1" s="127"/>
      <c r="WBX1" s="127"/>
      <c r="WBY1" s="127"/>
      <c r="WBZ1" s="127"/>
      <c r="WCA1" s="127"/>
      <c r="WCB1" s="127"/>
      <c r="WCC1" s="127"/>
      <c r="WCD1" s="127"/>
      <c r="WCE1" s="127"/>
      <c r="WCF1" s="127"/>
      <c r="WCG1" s="127"/>
      <c r="WCH1" s="127"/>
      <c r="WCI1" s="127"/>
      <c r="WCJ1" s="127"/>
      <c r="WCK1" s="127"/>
      <c r="WCL1" s="127"/>
      <c r="WCM1" s="127"/>
      <c r="WCN1" s="127"/>
      <c r="WCO1" s="127"/>
      <c r="WCP1" s="127"/>
      <c r="WCQ1" s="127"/>
      <c r="WCR1" s="127"/>
      <c r="WCS1" s="127"/>
      <c r="WCT1" s="127"/>
      <c r="WCU1" s="127"/>
      <c r="WCV1" s="127"/>
      <c r="WCW1" s="127"/>
      <c r="WCX1" s="127"/>
      <c r="WCY1" s="127"/>
      <c r="WCZ1" s="127"/>
      <c r="WDA1" s="127"/>
      <c r="WDB1" s="127"/>
      <c r="WDC1" s="127"/>
      <c r="WDD1" s="127"/>
      <c r="WDE1" s="127"/>
      <c r="WDF1" s="127"/>
      <c r="WDG1" s="127"/>
      <c r="WDH1" s="127"/>
      <c r="WDI1" s="127"/>
      <c r="WDJ1" s="127"/>
      <c r="WDK1" s="127"/>
      <c r="WDL1" s="127"/>
      <c r="WDM1" s="127"/>
      <c r="WDN1" s="127"/>
      <c r="WDO1" s="127"/>
      <c r="WDP1" s="127"/>
      <c r="WDQ1" s="127"/>
      <c r="WDR1" s="127"/>
      <c r="WDS1" s="127"/>
      <c r="WDT1" s="127"/>
      <c r="WDU1" s="127"/>
      <c r="WDV1" s="127"/>
      <c r="WDW1" s="127"/>
      <c r="WDX1" s="127"/>
      <c r="WDY1" s="127"/>
      <c r="WDZ1" s="127"/>
      <c r="WEA1" s="127"/>
      <c r="WEB1" s="127"/>
      <c r="WEC1" s="127"/>
      <c r="WED1" s="127"/>
      <c r="WEE1" s="127"/>
      <c r="WEF1" s="127"/>
      <c r="WEG1" s="127"/>
      <c r="WEH1" s="127"/>
      <c r="WEI1" s="127"/>
      <c r="WEJ1" s="127"/>
      <c r="WEK1" s="127"/>
      <c r="WEL1" s="127"/>
      <c r="WEM1" s="127"/>
      <c r="WEN1" s="127"/>
      <c r="WEO1" s="127"/>
      <c r="WEP1" s="127"/>
      <c r="WEQ1" s="127"/>
      <c r="WER1" s="127"/>
      <c r="WES1" s="127"/>
      <c r="WET1" s="127"/>
      <c r="WEU1" s="127"/>
      <c r="WEV1" s="127"/>
      <c r="WEW1" s="127"/>
      <c r="WEX1" s="127"/>
      <c r="WEY1" s="127"/>
      <c r="WEZ1" s="127"/>
      <c r="WFA1" s="127"/>
      <c r="WFB1" s="127"/>
      <c r="WFC1" s="127"/>
      <c r="WFD1" s="127"/>
      <c r="WFE1" s="127"/>
      <c r="WFF1" s="127"/>
      <c r="WFG1" s="127"/>
      <c r="WFH1" s="127"/>
      <c r="WFI1" s="127"/>
      <c r="WFJ1" s="127"/>
      <c r="WFK1" s="127"/>
      <c r="WFL1" s="127"/>
      <c r="WFM1" s="127"/>
      <c r="WFN1" s="127"/>
      <c r="WFO1" s="127"/>
      <c r="WFP1" s="127"/>
      <c r="WFQ1" s="127"/>
      <c r="WFR1" s="127"/>
      <c r="WFS1" s="127"/>
      <c r="WFT1" s="127"/>
      <c r="WFU1" s="127"/>
      <c r="WFV1" s="127"/>
      <c r="WFW1" s="127"/>
      <c r="WFX1" s="127"/>
      <c r="WFY1" s="127"/>
      <c r="WFZ1" s="127"/>
      <c r="WGA1" s="127"/>
      <c r="WGB1" s="127"/>
      <c r="WGC1" s="127"/>
      <c r="WGD1" s="127"/>
      <c r="WGE1" s="127"/>
      <c r="WGF1" s="127"/>
      <c r="WGG1" s="127"/>
      <c r="WGH1" s="127"/>
      <c r="WGI1" s="127"/>
      <c r="WGJ1" s="127"/>
      <c r="WGK1" s="127"/>
      <c r="WGL1" s="127"/>
      <c r="WGM1" s="127"/>
      <c r="WGN1" s="127"/>
      <c r="WGO1" s="127"/>
      <c r="WGP1" s="127"/>
      <c r="WGQ1" s="127"/>
      <c r="WGR1" s="127"/>
      <c r="WGS1" s="127"/>
      <c r="WGT1" s="127"/>
      <c r="WGU1" s="127"/>
      <c r="WGV1" s="127"/>
      <c r="WGW1" s="127"/>
      <c r="WGX1" s="127"/>
      <c r="WGY1" s="127"/>
      <c r="WGZ1" s="127"/>
      <c r="WHA1" s="127"/>
      <c r="WHB1" s="127"/>
      <c r="WHC1" s="127"/>
      <c r="WHD1" s="127"/>
      <c r="WHE1" s="127"/>
      <c r="WHF1" s="127"/>
      <c r="WHG1" s="127"/>
      <c r="WHH1" s="127"/>
      <c r="WHI1" s="127"/>
      <c r="WHJ1" s="127"/>
      <c r="WHK1" s="127"/>
      <c r="WHL1" s="127"/>
      <c r="WHM1" s="127"/>
      <c r="WHN1" s="127"/>
      <c r="WHO1" s="127"/>
      <c r="WHP1" s="127"/>
      <c r="WHQ1" s="127"/>
      <c r="WHR1" s="127"/>
      <c r="WHS1" s="127"/>
      <c r="WHT1" s="127"/>
      <c r="WHU1" s="127"/>
      <c r="WHV1" s="127"/>
      <c r="WHW1" s="127"/>
      <c r="WHX1" s="127"/>
      <c r="WHY1" s="127"/>
      <c r="WHZ1" s="127"/>
      <c r="WIA1" s="127"/>
      <c r="WIB1" s="127"/>
      <c r="WIC1" s="127"/>
      <c r="WID1" s="127"/>
      <c r="WIE1" s="127"/>
      <c r="WIF1" s="127"/>
      <c r="WIG1" s="127"/>
      <c r="WIH1" s="127"/>
      <c r="WII1" s="127"/>
      <c r="WIJ1" s="127"/>
      <c r="WIK1" s="127"/>
      <c r="WIL1" s="127"/>
      <c r="WIM1" s="127"/>
      <c r="WIN1" s="127"/>
      <c r="WIO1" s="127"/>
      <c r="WIP1" s="127"/>
      <c r="WIQ1" s="127"/>
      <c r="WIR1" s="127"/>
      <c r="WIS1" s="127"/>
      <c r="WIT1" s="127"/>
      <c r="WIU1" s="127"/>
      <c r="WIV1" s="127"/>
      <c r="WIW1" s="127"/>
      <c r="WIX1" s="127"/>
      <c r="WIY1" s="127"/>
      <c r="WIZ1" s="127"/>
      <c r="WJA1" s="127"/>
      <c r="WJB1" s="127"/>
      <c r="WJC1" s="127"/>
      <c r="WJD1" s="127"/>
      <c r="WJE1" s="127"/>
      <c r="WJF1" s="127"/>
      <c r="WJG1" s="127"/>
      <c r="WJH1" s="127"/>
      <c r="WJI1" s="127"/>
      <c r="WJJ1" s="127"/>
      <c r="WJK1" s="127"/>
      <c r="WJL1" s="127"/>
      <c r="WJM1" s="127"/>
      <c r="WJN1" s="127"/>
      <c r="WJO1" s="127"/>
      <c r="WJP1" s="127"/>
      <c r="WJQ1" s="127"/>
      <c r="WJR1" s="127"/>
      <c r="WJS1" s="127"/>
      <c r="WJT1" s="127"/>
      <c r="WJU1" s="127"/>
      <c r="WJV1" s="127"/>
      <c r="WJW1" s="127"/>
      <c r="WJX1" s="127"/>
      <c r="WJY1" s="127"/>
      <c r="WJZ1" s="127"/>
      <c r="WKA1" s="127"/>
      <c r="WKB1" s="127"/>
      <c r="WKC1" s="127"/>
      <c r="WKD1" s="127"/>
      <c r="WKE1" s="127"/>
      <c r="WKF1" s="127"/>
      <c r="WKG1" s="127"/>
      <c r="WKH1" s="127"/>
      <c r="WKI1" s="127"/>
      <c r="WKJ1" s="127"/>
      <c r="WKK1" s="127"/>
      <c r="WKL1" s="127"/>
      <c r="WKM1" s="127"/>
      <c r="WKN1" s="127"/>
      <c r="WKO1" s="127"/>
      <c r="WKP1" s="127"/>
      <c r="WKQ1" s="127"/>
      <c r="WKR1" s="127"/>
      <c r="WKS1" s="127"/>
      <c r="WKT1" s="127"/>
      <c r="WKU1" s="127"/>
      <c r="WKV1" s="127"/>
      <c r="WKW1" s="127"/>
      <c r="WKX1" s="127"/>
      <c r="WKY1" s="127"/>
      <c r="WKZ1" s="127"/>
      <c r="WLA1" s="127"/>
      <c r="WLB1" s="127"/>
      <c r="WLC1" s="127"/>
      <c r="WLD1" s="127"/>
      <c r="WLE1" s="127"/>
      <c r="WLF1" s="127"/>
      <c r="WLG1" s="127"/>
      <c r="WLH1" s="127"/>
      <c r="WLI1" s="127"/>
      <c r="WLJ1" s="127"/>
      <c r="WLK1" s="127"/>
      <c r="WLL1" s="127"/>
      <c r="WLM1" s="127"/>
      <c r="WLN1" s="127"/>
      <c r="WLO1" s="127"/>
      <c r="WLP1" s="127"/>
      <c r="WLQ1" s="127"/>
      <c r="WLR1" s="127"/>
      <c r="WLS1" s="127"/>
      <c r="WLT1" s="127"/>
      <c r="WLU1" s="127"/>
      <c r="WLV1" s="127"/>
      <c r="WLW1" s="127"/>
      <c r="WLX1" s="127"/>
      <c r="WLY1" s="127"/>
      <c r="WLZ1" s="127"/>
      <c r="WMA1" s="127"/>
      <c r="WMB1" s="127"/>
      <c r="WMC1" s="127"/>
      <c r="WMD1" s="127"/>
      <c r="WME1" s="127"/>
      <c r="WMF1" s="127"/>
      <c r="WMG1" s="127"/>
      <c r="WMH1" s="127"/>
      <c r="WMI1" s="127"/>
      <c r="WMJ1" s="127"/>
      <c r="WMK1" s="127"/>
      <c r="WML1" s="127"/>
      <c r="WMM1" s="127"/>
      <c r="WMN1" s="127"/>
      <c r="WMO1" s="127"/>
      <c r="WMP1" s="127"/>
      <c r="WMQ1" s="127"/>
      <c r="WMR1" s="127"/>
      <c r="WMS1" s="127"/>
      <c r="WMT1" s="127"/>
      <c r="WMU1" s="127"/>
      <c r="WMV1" s="127"/>
      <c r="WMW1" s="127"/>
      <c r="WMX1" s="127"/>
      <c r="WMY1" s="127"/>
      <c r="WMZ1" s="127"/>
      <c r="WNA1" s="127"/>
      <c r="WNB1" s="127"/>
      <c r="WNC1" s="127"/>
      <c r="WND1" s="127"/>
      <c r="WNE1" s="127"/>
      <c r="WNF1" s="127"/>
      <c r="WNG1" s="127"/>
      <c r="WNH1" s="127"/>
      <c r="WNI1" s="127"/>
      <c r="WNJ1" s="127"/>
      <c r="WNK1" s="127"/>
      <c r="WNL1" s="127"/>
      <c r="WNM1" s="127"/>
      <c r="WNN1" s="127"/>
      <c r="WNO1" s="127"/>
      <c r="WNP1" s="127"/>
      <c r="WNQ1" s="127"/>
      <c r="WNR1" s="127"/>
      <c r="WNS1" s="127"/>
      <c r="WNT1" s="127"/>
      <c r="WNU1" s="127"/>
      <c r="WNV1" s="127"/>
      <c r="WNW1" s="127"/>
      <c r="WNX1" s="127"/>
      <c r="WNY1" s="127"/>
      <c r="WNZ1" s="127"/>
      <c r="WOA1" s="127"/>
      <c r="WOB1" s="127"/>
      <c r="WOC1" s="127"/>
      <c r="WOD1" s="127"/>
      <c r="WOE1" s="127"/>
      <c r="WOF1" s="127"/>
      <c r="WOG1" s="127"/>
      <c r="WOH1" s="127"/>
      <c r="WOI1" s="127"/>
      <c r="WOJ1" s="127"/>
      <c r="WOK1" s="127"/>
      <c r="WOL1" s="127"/>
      <c r="WOM1" s="127"/>
      <c r="WON1" s="127"/>
      <c r="WOO1" s="127"/>
      <c r="WOP1" s="127"/>
      <c r="WOQ1" s="127"/>
      <c r="WOR1" s="127"/>
      <c r="WOS1" s="127"/>
      <c r="WOT1" s="127"/>
      <c r="WOU1" s="127"/>
      <c r="WOV1" s="127"/>
      <c r="WOW1" s="127"/>
      <c r="WOX1" s="127"/>
      <c r="WOY1" s="127"/>
      <c r="WOZ1" s="127"/>
      <c r="WPA1" s="127"/>
      <c r="WPB1" s="127"/>
      <c r="WPC1" s="127"/>
      <c r="WPD1" s="127"/>
      <c r="WPE1" s="127"/>
      <c r="WPF1" s="127"/>
      <c r="WPG1" s="127"/>
      <c r="WPH1" s="127"/>
      <c r="WPI1" s="127"/>
      <c r="WPJ1" s="127"/>
      <c r="WPK1" s="127"/>
      <c r="WPL1" s="127"/>
      <c r="WPM1" s="127"/>
      <c r="WPN1" s="127"/>
      <c r="WPO1" s="127"/>
      <c r="WPP1" s="127"/>
      <c r="WPQ1" s="127"/>
      <c r="WPR1" s="127"/>
      <c r="WPS1" s="127"/>
      <c r="WPT1" s="127"/>
      <c r="WPU1" s="127"/>
      <c r="WPV1" s="127"/>
      <c r="WPW1" s="127"/>
      <c r="WPX1" s="127"/>
      <c r="WPY1" s="127"/>
      <c r="WPZ1" s="127"/>
      <c r="WQA1" s="127"/>
      <c r="WQB1" s="127"/>
      <c r="WQC1" s="127"/>
      <c r="WQD1" s="127"/>
      <c r="WQE1" s="127"/>
      <c r="WQF1" s="127"/>
      <c r="WQG1" s="127"/>
      <c r="WQH1" s="127"/>
      <c r="WQI1" s="127"/>
      <c r="WQJ1" s="127"/>
      <c r="WQK1" s="127"/>
      <c r="WQL1" s="127"/>
      <c r="WQM1" s="127"/>
      <c r="WQN1" s="127"/>
      <c r="WQO1" s="127"/>
      <c r="WQP1" s="127"/>
      <c r="WQQ1" s="127"/>
      <c r="WQR1" s="127"/>
      <c r="WQS1" s="127"/>
      <c r="WQT1" s="127"/>
      <c r="WQU1" s="127"/>
      <c r="WQV1" s="127"/>
      <c r="WQW1" s="127"/>
      <c r="WQX1" s="127"/>
      <c r="WQY1" s="127"/>
      <c r="WQZ1" s="127"/>
      <c r="WRA1" s="127"/>
      <c r="WRB1" s="127"/>
      <c r="WRC1" s="127"/>
      <c r="WRD1" s="127"/>
      <c r="WRE1" s="127"/>
      <c r="WRF1" s="127"/>
      <c r="WRG1" s="127"/>
      <c r="WRH1" s="127"/>
      <c r="WRI1" s="127"/>
      <c r="WRJ1" s="127"/>
      <c r="WRK1" s="127"/>
      <c r="WRL1" s="127"/>
      <c r="WRM1" s="127"/>
      <c r="WRN1" s="127"/>
      <c r="WRO1" s="127"/>
      <c r="WRP1" s="127"/>
      <c r="WRQ1" s="127"/>
      <c r="WRR1" s="127"/>
      <c r="WRS1" s="127"/>
      <c r="WRT1" s="127"/>
      <c r="WRU1" s="127"/>
      <c r="WRV1" s="127"/>
      <c r="WRW1" s="127"/>
      <c r="WRX1" s="127"/>
      <c r="WRY1" s="127"/>
      <c r="WRZ1" s="127"/>
      <c r="WSA1" s="127"/>
      <c r="WSB1" s="127"/>
      <c r="WSC1" s="127"/>
      <c r="WSD1" s="127"/>
      <c r="WSE1" s="127"/>
      <c r="WSF1" s="127"/>
      <c r="WSG1" s="127"/>
      <c r="WSH1" s="127"/>
      <c r="WSI1" s="127"/>
      <c r="WSJ1" s="127"/>
      <c r="WSK1" s="127"/>
      <c r="WSL1" s="127"/>
      <c r="WSM1" s="127"/>
      <c r="WSN1" s="127"/>
      <c r="WSO1" s="127"/>
      <c r="WSP1" s="127"/>
      <c r="WSQ1" s="127"/>
      <c r="WSR1" s="127"/>
      <c r="WSS1" s="127"/>
      <c r="WST1" s="127"/>
      <c r="WSU1" s="127"/>
      <c r="WSV1" s="127"/>
      <c r="WSW1" s="127"/>
      <c r="WSX1" s="127"/>
      <c r="WSY1" s="127"/>
      <c r="WSZ1" s="127"/>
      <c r="WTA1" s="127"/>
      <c r="WTB1" s="127"/>
      <c r="WTC1" s="127"/>
      <c r="WTD1" s="127"/>
      <c r="WTE1" s="127"/>
      <c r="WTF1" s="127"/>
      <c r="WTG1" s="127"/>
      <c r="WTH1" s="127"/>
      <c r="WTI1" s="127"/>
      <c r="WTJ1" s="127"/>
      <c r="WTK1" s="127"/>
      <c r="WTL1" s="127"/>
      <c r="WTM1" s="127"/>
      <c r="WTN1" s="127"/>
      <c r="WTO1" s="127"/>
      <c r="WTP1" s="127"/>
      <c r="WTQ1" s="127"/>
      <c r="WTR1" s="127"/>
      <c r="WTS1" s="127"/>
      <c r="WTT1" s="127"/>
      <c r="WTU1" s="127"/>
      <c r="WTV1" s="127"/>
      <c r="WTW1" s="127"/>
      <c r="WTX1" s="127"/>
      <c r="WTY1" s="127"/>
      <c r="WTZ1" s="127"/>
      <c r="WUA1" s="127"/>
      <c r="WUB1" s="127"/>
      <c r="WUC1" s="127"/>
      <c r="WUD1" s="127"/>
      <c r="WUE1" s="127"/>
      <c r="WUF1" s="127"/>
      <c r="WUG1" s="127"/>
      <c r="WUH1" s="127"/>
      <c r="WUI1" s="127"/>
      <c r="WUJ1" s="127"/>
      <c r="WUK1" s="127"/>
      <c r="WUL1" s="127"/>
      <c r="WUM1" s="127"/>
      <c r="WUN1" s="127"/>
      <c r="WUO1" s="127"/>
      <c r="WUP1" s="127"/>
      <c r="WUQ1" s="127"/>
      <c r="WUR1" s="127"/>
      <c r="WUS1" s="127"/>
      <c r="WUT1" s="127"/>
      <c r="WUU1" s="127"/>
      <c r="WUV1" s="127"/>
      <c r="WUW1" s="127"/>
      <c r="WUX1" s="127"/>
      <c r="WUY1" s="127"/>
      <c r="WUZ1" s="127"/>
      <c r="WVA1" s="127"/>
      <c r="WVB1" s="127"/>
      <c r="WVC1" s="127"/>
      <c r="WVD1" s="127"/>
      <c r="WVE1" s="127"/>
      <c r="WVF1" s="127"/>
      <c r="WVG1" s="127"/>
      <c r="WVH1" s="127"/>
      <c r="WVI1" s="127"/>
      <c r="WVJ1" s="127"/>
      <c r="WVK1" s="127"/>
      <c r="WVL1" s="127"/>
      <c r="WVM1" s="127"/>
      <c r="WVN1" s="127"/>
      <c r="WVO1" s="127"/>
      <c r="WVP1" s="127"/>
      <c r="WVQ1" s="127"/>
      <c r="WVR1" s="127"/>
      <c r="WVS1" s="127"/>
      <c r="WVT1" s="127"/>
      <c r="WVU1" s="127"/>
      <c r="WVV1" s="127"/>
      <c r="WVW1" s="127"/>
      <c r="WVX1" s="127"/>
      <c r="WVY1" s="127"/>
      <c r="WVZ1" s="127"/>
      <c r="WWA1" s="127"/>
      <c r="WWB1" s="127"/>
      <c r="WWC1" s="127"/>
      <c r="WWD1" s="127"/>
      <c r="WWE1" s="127"/>
      <c r="WWF1" s="127"/>
      <c r="WWG1" s="127"/>
      <c r="WWH1" s="127"/>
      <c r="WWI1" s="127"/>
      <c r="WWJ1" s="127"/>
      <c r="WWK1" s="127"/>
      <c r="WWL1" s="127"/>
      <c r="WWM1" s="127"/>
      <c r="WWN1" s="127"/>
      <c r="WWO1" s="127"/>
      <c r="WWP1" s="127"/>
      <c r="WWQ1" s="127"/>
      <c r="WWR1" s="127"/>
      <c r="WWS1" s="127"/>
      <c r="WWT1" s="127"/>
      <c r="WWU1" s="127"/>
      <c r="WWV1" s="127"/>
      <c r="WWW1" s="127"/>
      <c r="WWX1" s="127"/>
      <c r="WWY1" s="127"/>
      <c r="WWZ1" s="127"/>
      <c r="WXA1" s="127"/>
      <c r="WXB1" s="127"/>
      <c r="WXC1" s="127"/>
      <c r="WXD1" s="127"/>
      <c r="WXE1" s="127"/>
      <c r="WXF1" s="127"/>
      <c r="WXG1" s="127"/>
      <c r="WXH1" s="127"/>
      <c r="WXI1" s="127"/>
      <c r="WXJ1" s="127"/>
      <c r="WXK1" s="127"/>
      <c r="WXL1" s="127"/>
      <c r="WXM1" s="127"/>
      <c r="WXN1" s="127"/>
      <c r="WXO1" s="127"/>
      <c r="WXP1" s="127"/>
      <c r="WXQ1" s="127"/>
      <c r="WXR1" s="127"/>
      <c r="WXS1" s="127"/>
      <c r="WXT1" s="127"/>
      <c r="WXU1" s="127"/>
      <c r="WXV1" s="127"/>
      <c r="WXW1" s="127"/>
      <c r="WXX1" s="127"/>
      <c r="WXY1" s="127"/>
      <c r="WXZ1" s="127"/>
      <c r="WYA1" s="127"/>
      <c r="WYB1" s="127"/>
      <c r="WYC1" s="127"/>
      <c r="WYD1" s="127"/>
      <c r="WYE1" s="127"/>
      <c r="WYF1" s="127"/>
      <c r="WYG1" s="127"/>
      <c r="WYH1" s="127"/>
      <c r="WYI1" s="127"/>
      <c r="WYJ1" s="127"/>
      <c r="WYK1" s="127"/>
      <c r="WYL1" s="127"/>
      <c r="WYM1" s="127"/>
      <c r="WYN1" s="127"/>
      <c r="WYO1" s="127"/>
      <c r="WYP1" s="127"/>
      <c r="WYQ1" s="127"/>
      <c r="WYR1" s="127"/>
      <c r="WYS1" s="127"/>
      <c r="WYT1" s="127"/>
      <c r="WYU1" s="127"/>
      <c r="WYV1" s="127"/>
      <c r="WYW1" s="127"/>
      <c r="WYX1" s="127"/>
      <c r="WYY1" s="127"/>
      <c r="WYZ1" s="127"/>
      <c r="WZA1" s="127"/>
      <c r="WZB1" s="127"/>
      <c r="WZC1" s="127"/>
      <c r="WZD1" s="127"/>
      <c r="WZE1" s="127"/>
      <c r="WZF1" s="127"/>
      <c r="WZG1" s="127"/>
      <c r="WZH1" s="127"/>
      <c r="WZI1" s="127"/>
      <c r="WZJ1" s="127"/>
      <c r="WZK1" s="127"/>
      <c r="WZL1" s="127"/>
      <c r="WZM1" s="127"/>
      <c r="WZN1" s="127"/>
      <c r="WZO1" s="127"/>
      <c r="WZP1" s="127"/>
      <c r="WZQ1" s="127"/>
      <c r="WZR1" s="127"/>
      <c r="WZS1" s="127"/>
      <c r="WZT1" s="127"/>
      <c r="WZU1" s="127"/>
      <c r="WZV1" s="127"/>
      <c r="WZW1" s="127"/>
      <c r="WZX1" s="127"/>
      <c r="WZY1" s="127"/>
      <c r="WZZ1" s="127"/>
      <c r="XAA1" s="127"/>
      <c r="XAB1" s="127"/>
      <c r="XAC1" s="127"/>
      <c r="XAD1" s="127"/>
      <c r="XAE1" s="127"/>
      <c r="XAF1" s="127"/>
      <c r="XAG1" s="127"/>
      <c r="XAH1" s="127"/>
      <c r="XAI1" s="127"/>
      <c r="XAJ1" s="127"/>
      <c r="XAK1" s="127"/>
      <c r="XAL1" s="127"/>
      <c r="XAM1" s="127"/>
      <c r="XAN1" s="127"/>
      <c r="XAO1" s="127"/>
      <c r="XAP1" s="127"/>
      <c r="XAQ1" s="127"/>
      <c r="XAR1" s="127"/>
      <c r="XAS1" s="127"/>
      <c r="XAT1" s="127"/>
      <c r="XAU1" s="127"/>
      <c r="XAV1" s="127"/>
      <c r="XAW1" s="127"/>
      <c r="XAX1" s="127"/>
      <c r="XAY1" s="127"/>
      <c r="XAZ1" s="127"/>
      <c r="XBA1" s="127"/>
      <c r="XBB1" s="127"/>
      <c r="XBC1" s="127"/>
      <c r="XBD1" s="127"/>
      <c r="XBE1" s="127"/>
      <c r="XBF1" s="127"/>
      <c r="XBG1" s="127"/>
      <c r="XBH1" s="127"/>
      <c r="XBI1" s="127"/>
      <c r="XBJ1" s="127"/>
      <c r="XBK1" s="127"/>
      <c r="XBL1" s="127"/>
      <c r="XBM1" s="127"/>
      <c r="XBN1" s="127"/>
      <c r="XBO1" s="127"/>
      <c r="XBP1" s="127"/>
      <c r="XBQ1" s="127"/>
      <c r="XBR1" s="127"/>
      <c r="XBS1" s="127"/>
      <c r="XBT1" s="127"/>
      <c r="XBU1" s="127"/>
      <c r="XBV1" s="127"/>
      <c r="XBW1" s="127"/>
      <c r="XBX1" s="127"/>
      <c r="XBY1" s="127"/>
      <c r="XBZ1" s="127"/>
      <c r="XCA1" s="127"/>
      <c r="XCB1" s="127"/>
      <c r="XCC1" s="127"/>
      <c r="XCD1" s="127"/>
      <c r="XCE1" s="127"/>
      <c r="XCF1" s="127"/>
      <c r="XCG1" s="127"/>
      <c r="XCH1" s="127"/>
      <c r="XCI1" s="127"/>
      <c r="XCJ1" s="127"/>
      <c r="XCK1" s="127"/>
      <c r="XCL1" s="127"/>
      <c r="XCM1" s="127"/>
      <c r="XCN1" s="127"/>
      <c r="XCO1" s="127"/>
      <c r="XCP1" s="127"/>
      <c r="XCQ1" s="127"/>
      <c r="XCR1" s="127"/>
      <c r="XCS1" s="127"/>
      <c r="XCT1" s="127"/>
      <c r="XCU1" s="127"/>
      <c r="XCV1" s="127"/>
      <c r="XCW1" s="127"/>
      <c r="XCX1" s="127"/>
      <c r="XCY1" s="127"/>
      <c r="XCZ1" s="127"/>
      <c r="XDA1" s="127"/>
      <c r="XDB1" s="127"/>
      <c r="XDC1" s="127"/>
      <c r="XDD1" s="127"/>
      <c r="XDE1" s="127"/>
      <c r="XDF1" s="127"/>
      <c r="XDG1" s="127"/>
      <c r="XDH1" s="127"/>
      <c r="XDI1" s="127"/>
      <c r="XDJ1" s="127"/>
      <c r="XDK1" s="127"/>
      <c r="XDL1" s="127"/>
      <c r="XDM1" s="127"/>
      <c r="XDN1" s="127"/>
      <c r="XDO1" s="127"/>
      <c r="XDP1" s="127"/>
      <c r="XDQ1" s="127"/>
      <c r="XDR1" s="127"/>
      <c r="XDS1" s="127"/>
      <c r="XDT1" s="127"/>
      <c r="XDU1" s="127"/>
      <c r="XDV1" s="127"/>
      <c r="XDW1" s="127"/>
      <c r="XDX1" s="127"/>
      <c r="XDY1" s="127"/>
      <c r="XDZ1" s="127"/>
      <c r="XEA1" s="127"/>
      <c r="XEB1" s="127"/>
      <c r="XEC1" s="127"/>
      <c r="XED1" s="127"/>
      <c r="XEE1" s="127"/>
      <c r="XEF1" s="127"/>
      <c r="XEG1" s="127"/>
    </row>
    <row r="2" spans="1:16361" ht="30" customHeight="1" x14ac:dyDescent="0.35">
      <c r="A2" s="96">
        <v>44074</v>
      </c>
      <c r="B2" s="101" t="s">
        <v>2798</v>
      </c>
      <c r="C2" s="99" t="s">
        <v>1761</v>
      </c>
      <c r="D2" s="96">
        <v>43977</v>
      </c>
      <c r="E2" s="96" t="s">
        <v>2419</v>
      </c>
      <c r="F2" s="108" t="s">
        <v>2799</v>
      </c>
      <c r="G2" s="130" t="str">
        <f>HYPERLINK(F2)</f>
        <v>https://www.ncbi.nlm.nih.gov/pmc/articles/PMC7267093/</v>
      </c>
      <c r="H2" s="125" t="s">
        <v>2186</v>
      </c>
      <c r="I2" s="125" t="s">
        <v>100</v>
      </c>
      <c r="J2" s="157" t="s">
        <v>2800</v>
      </c>
      <c r="K2" s="157" t="s">
        <v>2801</v>
      </c>
      <c r="L2" s="157">
        <v>2020</v>
      </c>
      <c r="M2" s="125" t="s">
        <v>1757</v>
      </c>
      <c r="N2" s="157" t="s">
        <v>2802</v>
      </c>
      <c r="O2" s="125" t="s">
        <v>2232</v>
      </c>
      <c r="P2" s="157" t="s">
        <v>237</v>
      </c>
      <c r="Q2" s="157" t="s">
        <v>238</v>
      </c>
      <c r="R2" s="157" t="s">
        <v>238</v>
      </c>
      <c r="S2" s="158" t="s">
        <v>237</v>
      </c>
      <c r="T2" s="157" t="s">
        <v>105</v>
      </c>
      <c r="U2" s="157" t="s">
        <v>2803</v>
      </c>
      <c r="V2" s="157" t="s">
        <v>238</v>
      </c>
      <c r="W2" s="157" t="s">
        <v>237</v>
      </c>
      <c r="X2" s="157" t="s">
        <v>237</v>
      </c>
      <c r="Y2" s="157" t="s">
        <v>238</v>
      </c>
      <c r="Z2" s="157" t="s">
        <v>238</v>
      </c>
      <c r="AA2" s="157" t="s">
        <v>238</v>
      </c>
      <c r="AB2" s="157" t="s">
        <v>238</v>
      </c>
      <c r="AC2" s="157" t="s">
        <v>238</v>
      </c>
      <c r="AD2" s="157" t="s">
        <v>238</v>
      </c>
      <c r="AE2" s="157" t="s">
        <v>238</v>
      </c>
      <c r="AF2" s="157" t="s">
        <v>238</v>
      </c>
      <c r="AG2" s="157" t="s">
        <v>238</v>
      </c>
      <c r="AH2" s="157" t="s">
        <v>237</v>
      </c>
      <c r="AI2" s="157" t="s">
        <v>238</v>
      </c>
      <c r="AJ2" s="157" t="s">
        <v>238</v>
      </c>
      <c r="AK2" s="99" t="s">
        <v>238</v>
      </c>
    </row>
    <row r="3" spans="1:16361" ht="30" customHeight="1" x14ac:dyDescent="0.35">
      <c r="A3" s="96">
        <v>44074</v>
      </c>
      <c r="B3" s="101" t="s">
        <v>2908</v>
      </c>
      <c r="C3" s="99" t="s">
        <v>2909</v>
      </c>
      <c r="D3" s="96">
        <v>44035</v>
      </c>
      <c r="E3" s="96" t="s">
        <v>2419</v>
      </c>
      <c r="F3" s="108" t="s">
        <v>2910</v>
      </c>
      <c r="G3" s="130" t="str">
        <f t="shared" ref="G3:G21" si="0">HYPERLINK(F3)</f>
        <v>https://www.researchsquare.com/article/rs-45832/v1</v>
      </c>
      <c r="H3" s="125" t="s">
        <v>2186</v>
      </c>
      <c r="I3" s="125" t="s">
        <v>1759</v>
      </c>
      <c r="J3" s="157" t="s">
        <v>2911</v>
      </c>
      <c r="K3" s="157" t="s">
        <v>3812</v>
      </c>
      <c r="L3" s="157">
        <v>2020</v>
      </c>
      <c r="M3" s="125" t="s">
        <v>1268</v>
      </c>
      <c r="N3" s="157" t="s">
        <v>2912</v>
      </c>
      <c r="O3" s="125" t="s">
        <v>2232</v>
      </c>
      <c r="P3" s="157" t="s">
        <v>237</v>
      </c>
      <c r="Q3" s="157" t="s">
        <v>238</v>
      </c>
      <c r="R3" s="157" t="s">
        <v>238</v>
      </c>
      <c r="S3" s="158" t="s">
        <v>238</v>
      </c>
      <c r="T3" s="157" t="s">
        <v>105</v>
      </c>
      <c r="U3" s="157" t="s">
        <v>2913</v>
      </c>
      <c r="V3" s="157" t="s">
        <v>238</v>
      </c>
      <c r="W3" s="157" t="s">
        <v>238</v>
      </c>
      <c r="X3" s="157" t="s">
        <v>237</v>
      </c>
      <c r="Y3" s="157" t="s">
        <v>238</v>
      </c>
      <c r="Z3" s="157" t="s">
        <v>238</v>
      </c>
      <c r="AA3" s="157" t="s">
        <v>238</v>
      </c>
      <c r="AB3" s="157" t="s">
        <v>238</v>
      </c>
      <c r="AC3" s="157" t="s">
        <v>238</v>
      </c>
      <c r="AD3" s="157" t="s">
        <v>238</v>
      </c>
      <c r="AE3" s="157" t="s">
        <v>238</v>
      </c>
      <c r="AF3" s="157" t="s">
        <v>238</v>
      </c>
      <c r="AG3" s="157" t="s">
        <v>238</v>
      </c>
      <c r="AH3" s="157" t="s">
        <v>238</v>
      </c>
      <c r="AI3" s="157" t="s">
        <v>238</v>
      </c>
      <c r="AJ3" s="157" t="s">
        <v>238</v>
      </c>
      <c r="AK3" s="99" t="s">
        <v>238</v>
      </c>
    </row>
    <row r="4" spans="1:16361" ht="30" customHeight="1" x14ac:dyDescent="0.35">
      <c r="A4" s="96">
        <v>44074</v>
      </c>
      <c r="B4" s="101" t="s">
        <v>3290</v>
      </c>
      <c r="C4" s="99" t="s">
        <v>1761</v>
      </c>
      <c r="D4" s="96">
        <v>43951</v>
      </c>
      <c r="E4" s="96" t="s">
        <v>2419</v>
      </c>
      <c r="F4" s="108" t="s">
        <v>3291</v>
      </c>
      <c r="G4" s="130" t="str">
        <f t="shared" si="0"/>
        <v>https://www.jstage.jst.go.jp/article/yoken/advpub/0/advpub_JJID.2020.271/_pdf/-char/ja</v>
      </c>
      <c r="H4" s="125" t="s">
        <v>2186</v>
      </c>
      <c r="I4" s="125" t="s">
        <v>104</v>
      </c>
      <c r="J4" s="157" t="s">
        <v>3292</v>
      </c>
      <c r="K4" s="157" t="s">
        <v>3293</v>
      </c>
      <c r="L4" s="157">
        <v>2020</v>
      </c>
      <c r="M4" s="125" t="s">
        <v>1757</v>
      </c>
      <c r="N4" s="157" t="s">
        <v>3294</v>
      </c>
      <c r="O4" s="125" t="s">
        <v>2232</v>
      </c>
      <c r="P4" s="157" t="s">
        <v>238</v>
      </c>
      <c r="Q4" s="157" t="s">
        <v>237</v>
      </c>
      <c r="R4" s="157" t="s">
        <v>238</v>
      </c>
      <c r="S4" s="158" t="s">
        <v>238</v>
      </c>
      <c r="T4" s="157" t="s">
        <v>105</v>
      </c>
      <c r="U4" s="157" t="s">
        <v>3295</v>
      </c>
      <c r="V4" s="157" t="s">
        <v>238</v>
      </c>
      <c r="W4" s="157" t="s">
        <v>238</v>
      </c>
      <c r="X4" s="157" t="s">
        <v>238</v>
      </c>
      <c r="Y4" s="157" t="s">
        <v>238</v>
      </c>
      <c r="Z4" s="157" t="s">
        <v>238</v>
      </c>
      <c r="AA4" s="157" t="s">
        <v>238</v>
      </c>
      <c r="AB4" s="157" t="s">
        <v>238</v>
      </c>
      <c r="AC4" s="157" t="s">
        <v>237</v>
      </c>
      <c r="AD4" s="157" t="s">
        <v>238</v>
      </c>
      <c r="AE4" s="157" t="s">
        <v>238</v>
      </c>
      <c r="AF4" s="157" t="s">
        <v>238</v>
      </c>
      <c r="AG4" s="157" t="s">
        <v>238</v>
      </c>
      <c r="AH4" s="157" t="s">
        <v>238</v>
      </c>
      <c r="AI4" s="157" t="s">
        <v>238</v>
      </c>
      <c r="AJ4" s="157" t="s">
        <v>238</v>
      </c>
      <c r="AK4" s="99" t="s">
        <v>238</v>
      </c>
    </row>
    <row r="5" spans="1:16361" ht="30" customHeight="1" x14ac:dyDescent="0.35">
      <c r="A5" s="96">
        <v>44074</v>
      </c>
      <c r="B5" s="101" t="s">
        <v>3296</v>
      </c>
      <c r="C5" s="99" t="s">
        <v>3297</v>
      </c>
      <c r="D5" s="96">
        <v>43920</v>
      </c>
      <c r="E5" s="96" t="s">
        <v>2419</v>
      </c>
      <c r="F5" s="108" t="s">
        <v>3298</v>
      </c>
      <c r="G5" s="130" t="str">
        <f t="shared" si="0"/>
        <v>https://www.medrxiv.org/content/10.1101/2020.03.27.20045252v1</v>
      </c>
      <c r="H5" s="125" t="s">
        <v>2186</v>
      </c>
      <c r="I5" s="125" t="s">
        <v>110</v>
      </c>
      <c r="J5" s="157" t="s">
        <v>3299</v>
      </c>
      <c r="K5" s="157" t="s">
        <v>1961</v>
      </c>
      <c r="L5" s="157">
        <v>2020</v>
      </c>
      <c r="M5" s="125" t="s">
        <v>1757</v>
      </c>
      <c r="N5" s="157" t="s">
        <v>3300</v>
      </c>
      <c r="O5" s="125" t="s">
        <v>2232</v>
      </c>
      <c r="P5" s="157" t="s">
        <v>238</v>
      </c>
      <c r="Q5" s="157" t="s">
        <v>237</v>
      </c>
      <c r="R5" s="157" t="s">
        <v>238</v>
      </c>
      <c r="S5" s="158" t="s">
        <v>238</v>
      </c>
      <c r="T5" s="157" t="s">
        <v>105</v>
      </c>
      <c r="U5" s="157" t="s">
        <v>3301</v>
      </c>
      <c r="V5" s="157" t="s">
        <v>238</v>
      </c>
      <c r="W5" s="157" t="s">
        <v>238</v>
      </c>
      <c r="X5" s="157" t="s">
        <v>238</v>
      </c>
      <c r="Y5" s="157" t="s">
        <v>238</v>
      </c>
      <c r="Z5" s="157" t="s">
        <v>238</v>
      </c>
      <c r="AA5" s="157" t="s">
        <v>238</v>
      </c>
      <c r="AB5" s="157" t="s">
        <v>238</v>
      </c>
      <c r="AC5" s="157" t="s">
        <v>237</v>
      </c>
      <c r="AD5" s="157" t="s">
        <v>238</v>
      </c>
      <c r="AE5" s="157" t="s">
        <v>238</v>
      </c>
      <c r="AF5" s="157" t="s">
        <v>238</v>
      </c>
      <c r="AG5" s="157" t="s">
        <v>238</v>
      </c>
      <c r="AH5" s="157" t="s">
        <v>238</v>
      </c>
      <c r="AI5" s="157" t="s">
        <v>238</v>
      </c>
      <c r="AJ5" s="157" t="s">
        <v>238</v>
      </c>
      <c r="AK5" s="99" t="s">
        <v>3302</v>
      </c>
    </row>
    <row r="6" spans="1:16361" ht="30" customHeight="1" x14ac:dyDescent="0.35">
      <c r="A6" s="96">
        <v>44074</v>
      </c>
      <c r="B6" s="101" t="s">
        <v>3697</v>
      </c>
      <c r="C6" s="99" t="s">
        <v>3698</v>
      </c>
      <c r="D6" s="96">
        <v>43906</v>
      </c>
      <c r="E6" s="96" t="s">
        <v>2419</v>
      </c>
      <c r="F6" s="108" t="s">
        <v>3699</v>
      </c>
      <c r="G6" s="130" t="str">
        <f t="shared" si="0"/>
        <v>https://www.ncbi.nlm.nih.gov/pmc/articles/PMC7073313/</v>
      </c>
      <c r="H6" s="125" t="s">
        <v>3700</v>
      </c>
      <c r="I6" s="125" t="s">
        <v>102</v>
      </c>
      <c r="J6" s="157" t="s">
        <v>3701</v>
      </c>
      <c r="K6" s="157" t="s">
        <v>3802</v>
      </c>
      <c r="L6" s="157">
        <v>2020</v>
      </c>
      <c r="M6" s="125" t="s">
        <v>1757</v>
      </c>
      <c r="N6" s="157" t="s">
        <v>2767</v>
      </c>
      <c r="O6" s="125" t="s">
        <v>2232</v>
      </c>
      <c r="P6" s="157" t="s">
        <v>238</v>
      </c>
      <c r="Q6" s="157" t="s">
        <v>237</v>
      </c>
      <c r="R6" s="157" t="s">
        <v>238</v>
      </c>
      <c r="S6" s="158" t="s">
        <v>238</v>
      </c>
      <c r="T6" s="157" t="s">
        <v>105</v>
      </c>
      <c r="U6" s="157">
        <v>4212</v>
      </c>
      <c r="V6" s="157" t="s">
        <v>238</v>
      </c>
      <c r="W6" s="157" t="s">
        <v>238</v>
      </c>
      <c r="X6" s="157" t="s">
        <v>238</v>
      </c>
      <c r="Y6" s="157" t="s">
        <v>238</v>
      </c>
      <c r="Z6" s="157" t="s">
        <v>238</v>
      </c>
      <c r="AA6" s="157" t="s">
        <v>237</v>
      </c>
      <c r="AB6" s="157" t="s">
        <v>237</v>
      </c>
      <c r="AC6" s="157" t="s">
        <v>237</v>
      </c>
      <c r="AD6" s="157" t="s">
        <v>237</v>
      </c>
      <c r="AE6" s="157" t="s">
        <v>238</v>
      </c>
      <c r="AF6" s="157" t="s">
        <v>238</v>
      </c>
      <c r="AG6" s="157" t="s">
        <v>238</v>
      </c>
      <c r="AH6" s="157" t="s">
        <v>238</v>
      </c>
      <c r="AI6" s="157" t="s">
        <v>238</v>
      </c>
      <c r="AJ6" s="157" t="s">
        <v>238</v>
      </c>
      <c r="AK6" s="99" t="s">
        <v>238</v>
      </c>
    </row>
    <row r="7" spans="1:16361" ht="30" customHeight="1" x14ac:dyDescent="0.35">
      <c r="A7" s="96">
        <v>44074</v>
      </c>
      <c r="B7" s="101" t="s">
        <v>3719</v>
      </c>
      <c r="C7" s="99" t="s">
        <v>3742</v>
      </c>
      <c r="D7" s="96">
        <v>44044</v>
      </c>
      <c r="E7" s="96" t="s">
        <v>2419</v>
      </c>
      <c r="F7" s="141" t="s">
        <v>3741</v>
      </c>
      <c r="G7" s="130" t="str">
        <f t="shared" si="0"/>
        <v>https://academic.oup.com/cid/article/71/15/863/5813861</v>
      </c>
      <c r="H7" s="125" t="s">
        <v>3743</v>
      </c>
      <c r="I7" s="125" t="s">
        <v>1759</v>
      </c>
      <c r="J7" s="157" t="s">
        <v>3726</v>
      </c>
      <c r="K7" s="157" t="s">
        <v>3746</v>
      </c>
      <c r="L7" s="157">
        <v>2020</v>
      </c>
      <c r="M7" s="125" t="s">
        <v>1757</v>
      </c>
      <c r="N7" s="157" t="s">
        <v>3745</v>
      </c>
      <c r="O7" s="125" t="s">
        <v>2232</v>
      </c>
      <c r="P7" s="157"/>
      <c r="Q7" s="157" t="s">
        <v>237</v>
      </c>
      <c r="R7" s="157"/>
      <c r="S7" s="158"/>
      <c r="T7" s="157" t="s">
        <v>105</v>
      </c>
      <c r="U7" s="157" t="s">
        <v>1864</v>
      </c>
      <c r="V7" s="157"/>
      <c r="W7" s="157"/>
      <c r="X7" s="157"/>
      <c r="Y7" s="157"/>
      <c r="Z7" s="157"/>
      <c r="AA7" s="157"/>
      <c r="AB7" s="157"/>
      <c r="AC7" s="157" t="s">
        <v>237</v>
      </c>
      <c r="AD7" s="157"/>
      <c r="AE7" s="157"/>
      <c r="AF7" s="157"/>
      <c r="AG7" s="157"/>
      <c r="AH7" s="157"/>
      <c r="AI7" s="157"/>
      <c r="AJ7" s="157"/>
    </row>
    <row r="8" spans="1:16361" ht="30" customHeight="1" x14ac:dyDescent="0.35">
      <c r="A8" s="96">
        <v>44074</v>
      </c>
      <c r="B8" s="101" t="s">
        <v>3721</v>
      </c>
      <c r="C8" s="99" t="s">
        <v>3752</v>
      </c>
      <c r="D8" s="96">
        <v>43978</v>
      </c>
      <c r="E8" s="96" t="s">
        <v>2419</v>
      </c>
      <c r="F8" s="141" t="s">
        <v>3750</v>
      </c>
      <c r="G8" s="130" t="str">
        <f t="shared" si="0"/>
        <v>https://psyarxiv.com/6b4vh/</v>
      </c>
      <c r="H8" s="125" t="s">
        <v>2186</v>
      </c>
      <c r="I8" s="125" t="s">
        <v>1759</v>
      </c>
      <c r="J8" s="157" t="s">
        <v>3728</v>
      </c>
      <c r="K8" s="157" t="s">
        <v>3732</v>
      </c>
      <c r="L8" s="157">
        <v>2020</v>
      </c>
      <c r="M8" s="125" t="s">
        <v>1268</v>
      </c>
      <c r="N8" s="157" t="s">
        <v>3751</v>
      </c>
      <c r="O8" s="125" t="s">
        <v>2232</v>
      </c>
      <c r="P8" s="157"/>
      <c r="Q8" s="157" t="s">
        <v>237</v>
      </c>
      <c r="R8" s="157"/>
      <c r="S8" s="158"/>
      <c r="T8" s="157" t="s">
        <v>105</v>
      </c>
      <c r="U8" s="157" t="s">
        <v>1864</v>
      </c>
      <c r="V8" s="157"/>
      <c r="W8" s="157"/>
      <c r="X8" s="157"/>
      <c r="Y8" s="157"/>
      <c r="Z8" s="157"/>
      <c r="AA8" s="157"/>
      <c r="AB8" s="157"/>
      <c r="AC8" s="157"/>
      <c r="AD8" s="157"/>
      <c r="AE8" s="157"/>
      <c r="AF8" s="157"/>
      <c r="AG8" s="157"/>
      <c r="AH8" s="157"/>
      <c r="AI8" s="157"/>
      <c r="AJ8" s="157"/>
    </row>
    <row r="9" spans="1:16361" ht="30" customHeight="1" x14ac:dyDescent="0.35">
      <c r="A9" s="96">
        <v>44067</v>
      </c>
      <c r="B9" s="101" t="s">
        <v>3899</v>
      </c>
      <c r="C9" s="99" t="s">
        <v>3900</v>
      </c>
      <c r="D9" s="96">
        <v>44059</v>
      </c>
      <c r="E9" s="96">
        <v>44061</v>
      </c>
      <c r="F9" s="108" t="s">
        <v>3901</v>
      </c>
      <c r="G9" s="130" t="str">
        <f t="shared" si="0"/>
        <v>https://pubmed.ncbi.nlm.nih.gov/32799392/</v>
      </c>
      <c r="H9" s="125" t="s">
        <v>2186</v>
      </c>
      <c r="I9" s="125" t="s">
        <v>1759</v>
      </c>
      <c r="J9" s="157" t="s">
        <v>3902</v>
      </c>
      <c r="K9" s="157" t="s">
        <v>3891</v>
      </c>
      <c r="L9" s="157">
        <v>2020</v>
      </c>
      <c r="M9" s="125" t="s">
        <v>1757</v>
      </c>
      <c r="N9" s="157" t="s">
        <v>3903</v>
      </c>
      <c r="O9" s="125" t="s">
        <v>2232</v>
      </c>
      <c r="P9" s="157" t="s">
        <v>238</v>
      </c>
      <c r="Q9" s="157" t="s">
        <v>237</v>
      </c>
      <c r="R9" s="157" t="s">
        <v>238</v>
      </c>
      <c r="S9" s="158" t="s">
        <v>238</v>
      </c>
      <c r="T9" s="157" t="s">
        <v>105</v>
      </c>
      <c r="U9" s="157" t="s">
        <v>3904</v>
      </c>
      <c r="V9" s="157" t="s">
        <v>238</v>
      </c>
      <c r="W9" s="157" t="s">
        <v>238</v>
      </c>
      <c r="X9" s="157" t="s">
        <v>238</v>
      </c>
      <c r="Y9" s="157" t="s">
        <v>238</v>
      </c>
      <c r="Z9" s="157" t="s">
        <v>238</v>
      </c>
      <c r="AA9" s="157" t="s">
        <v>237</v>
      </c>
      <c r="AB9" s="157" t="s">
        <v>237</v>
      </c>
      <c r="AC9" s="157" t="s">
        <v>237</v>
      </c>
      <c r="AD9" s="157" t="s">
        <v>237</v>
      </c>
      <c r="AE9" s="157" t="s">
        <v>237</v>
      </c>
      <c r="AF9" s="157" t="s">
        <v>238</v>
      </c>
      <c r="AG9" s="157" t="s">
        <v>238</v>
      </c>
      <c r="AH9" s="157" t="s">
        <v>238</v>
      </c>
      <c r="AI9" s="157" t="s">
        <v>238</v>
      </c>
      <c r="AJ9" s="157" t="s">
        <v>238</v>
      </c>
      <c r="AK9" s="99" t="s">
        <v>238</v>
      </c>
    </row>
    <row r="10" spans="1:16361" ht="30" customHeight="1" x14ac:dyDescent="0.35">
      <c r="A10" s="96">
        <v>44067</v>
      </c>
      <c r="B10" s="101" t="s">
        <v>3905</v>
      </c>
      <c r="C10" s="99" t="s">
        <v>3906</v>
      </c>
      <c r="D10" s="96">
        <v>44061</v>
      </c>
      <c r="E10" s="96">
        <v>44061</v>
      </c>
      <c r="F10" s="99" t="s">
        <v>3907</v>
      </c>
      <c r="G10" s="130" t="str">
        <f t="shared" si="0"/>
        <v>http://jtd.amegroups.com/article/view/41682/html</v>
      </c>
      <c r="H10" s="125" t="s">
        <v>2186</v>
      </c>
      <c r="I10" s="125" t="s">
        <v>2258</v>
      </c>
      <c r="J10" s="157" t="s">
        <v>3908</v>
      </c>
      <c r="K10" s="157" t="s">
        <v>3909</v>
      </c>
      <c r="L10" s="157">
        <v>2020</v>
      </c>
      <c r="M10" s="125" t="s">
        <v>1757</v>
      </c>
      <c r="N10" s="157" t="s">
        <v>3910</v>
      </c>
      <c r="O10" s="125" t="s">
        <v>2232</v>
      </c>
      <c r="P10" s="157" t="s">
        <v>238</v>
      </c>
      <c r="Q10" s="157" t="s">
        <v>237</v>
      </c>
      <c r="R10" s="157" t="s">
        <v>238</v>
      </c>
      <c r="S10" s="158" t="s">
        <v>237</v>
      </c>
      <c r="T10" s="157" t="s">
        <v>105</v>
      </c>
      <c r="U10" s="157" t="s">
        <v>3911</v>
      </c>
      <c r="V10" s="157" t="s">
        <v>238</v>
      </c>
      <c r="W10" s="157" t="s">
        <v>238</v>
      </c>
      <c r="X10" s="157" t="s">
        <v>238</v>
      </c>
      <c r="Y10" s="157" t="s">
        <v>238</v>
      </c>
      <c r="Z10" s="157" t="s">
        <v>238</v>
      </c>
      <c r="AA10" s="157" t="s">
        <v>238</v>
      </c>
      <c r="AB10" s="157" t="s">
        <v>238</v>
      </c>
      <c r="AC10" s="157" t="s">
        <v>238</v>
      </c>
      <c r="AD10" s="157" t="s">
        <v>238</v>
      </c>
      <c r="AE10" s="157" t="s">
        <v>238</v>
      </c>
      <c r="AF10" s="157" t="s">
        <v>238</v>
      </c>
      <c r="AG10" s="157" t="s">
        <v>238</v>
      </c>
      <c r="AH10" s="157" t="s">
        <v>238</v>
      </c>
      <c r="AI10" s="157" t="s">
        <v>237</v>
      </c>
      <c r="AJ10" s="157" t="s">
        <v>238</v>
      </c>
      <c r="AK10" s="99" t="s">
        <v>238</v>
      </c>
    </row>
    <row r="11" spans="1:16361" ht="30" customHeight="1" x14ac:dyDescent="0.35">
      <c r="A11" s="96">
        <v>44067</v>
      </c>
      <c r="B11" s="101" t="s">
        <v>3912</v>
      </c>
      <c r="C11" s="99" t="s">
        <v>3913</v>
      </c>
      <c r="D11" s="96">
        <v>44029</v>
      </c>
      <c r="E11" s="96">
        <v>44059</v>
      </c>
      <c r="F11" s="99" t="s">
        <v>3914</v>
      </c>
      <c r="G11" s="130" t="str">
        <f t="shared" si="0"/>
        <v>https://www.sciencedirect.com/science/article/pii/S0732889320305186</v>
      </c>
      <c r="H11" s="125" t="s">
        <v>3915</v>
      </c>
      <c r="I11" s="125" t="s">
        <v>104</v>
      </c>
      <c r="J11" s="157" t="s">
        <v>3916</v>
      </c>
      <c r="K11" s="157" t="s">
        <v>3917</v>
      </c>
      <c r="L11" s="157">
        <v>2020</v>
      </c>
      <c r="M11" s="125" t="s">
        <v>1757</v>
      </c>
      <c r="N11" s="157" t="s">
        <v>3918</v>
      </c>
      <c r="O11" s="125" t="s">
        <v>2232</v>
      </c>
      <c r="P11" s="157" t="s">
        <v>238</v>
      </c>
      <c r="Q11" s="157" t="s">
        <v>237</v>
      </c>
      <c r="R11" s="157" t="s">
        <v>238</v>
      </c>
      <c r="S11" s="158" t="s">
        <v>238</v>
      </c>
      <c r="T11" s="157" t="s">
        <v>105</v>
      </c>
      <c r="U11" s="157" t="s">
        <v>3919</v>
      </c>
      <c r="V11" s="157" t="s">
        <v>238</v>
      </c>
      <c r="W11" s="157" t="s">
        <v>238</v>
      </c>
      <c r="X11" s="157" t="s">
        <v>238</v>
      </c>
      <c r="Y11" s="157" t="s">
        <v>238</v>
      </c>
      <c r="Z11" s="157" t="s">
        <v>238</v>
      </c>
      <c r="AA11" s="157" t="s">
        <v>237</v>
      </c>
      <c r="AB11" s="157" t="s">
        <v>237</v>
      </c>
      <c r="AC11" s="157" t="s">
        <v>238</v>
      </c>
      <c r="AD11" s="157" t="s">
        <v>238</v>
      </c>
      <c r="AE11" s="157" t="s">
        <v>237</v>
      </c>
      <c r="AF11" s="157" t="s">
        <v>238</v>
      </c>
      <c r="AG11" s="157" t="s">
        <v>238</v>
      </c>
      <c r="AH11" s="157" t="s">
        <v>238</v>
      </c>
      <c r="AI11" s="157" t="s">
        <v>238</v>
      </c>
      <c r="AJ11" s="157" t="s">
        <v>238</v>
      </c>
      <c r="AK11" s="99" t="s">
        <v>238</v>
      </c>
    </row>
    <row r="12" spans="1:16361" ht="30" customHeight="1" x14ac:dyDescent="0.35">
      <c r="A12" s="96">
        <v>44067</v>
      </c>
      <c r="B12" s="101" t="s">
        <v>3920</v>
      </c>
      <c r="C12" s="99" t="s">
        <v>3921</v>
      </c>
      <c r="D12" s="96">
        <v>44054</v>
      </c>
      <c r="E12" s="96">
        <v>44059</v>
      </c>
      <c r="F12" s="99" t="s">
        <v>3922</v>
      </c>
      <c r="G12" s="130" t="str">
        <f t="shared" si="0"/>
        <v>https://www.journalofinfection.com/article/S0163-4453(20)30547-8/fulltext</v>
      </c>
      <c r="H12" s="125" t="s">
        <v>2186</v>
      </c>
      <c r="I12" s="125" t="s">
        <v>2188</v>
      </c>
      <c r="J12" s="157" t="s">
        <v>3923</v>
      </c>
      <c r="K12" s="157" t="s">
        <v>3924</v>
      </c>
      <c r="L12" s="157">
        <v>2020</v>
      </c>
      <c r="M12" s="125" t="s">
        <v>1757</v>
      </c>
      <c r="N12" s="157" t="s">
        <v>3925</v>
      </c>
      <c r="O12" s="125" t="s">
        <v>2232</v>
      </c>
      <c r="P12" s="157" t="s">
        <v>237</v>
      </c>
      <c r="Q12" s="157" t="s">
        <v>237</v>
      </c>
      <c r="R12" s="157" t="s">
        <v>238</v>
      </c>
      <c r="S12" s="158" t="s">
        <v>237</v>
      </c>
      <c r="T12" s="157" t="s">
        <v>105</v>
      </c>
      <c r="U12" s="157" t="s">
        <v>3926</v>
      </c>
      <c r="V12" s="157" t="s">
        <v>238</v>
      </c>
      <c r="W12" s="157" t="s">
        <v>238</v>
      </c>
      <c r="X12" s="157" t="s">
        <v>238</v>
      </c>
      <c r="Y12" s="157" t="s">
        <v>238</v>
      </c>
      <c r="Z12" s="157" t="s">
        <v>237</v>
      </c>
      <c r="AA12" s="157" t="s">
        <v>238</v>
      </c>
      <c r="AB12" s="157" t="s">
        <v>238</v>
      </c>
      <c r="AC12" s="157" t="s">
        <v>238</v>
      </c>
      <c r="AD12" s="157" t="s">
        <v>238</v>
      </c>
      <c r="AE12" s="157" t="s">
        <v>237</v>
      </c>
      <c r="AF12" s="157" t="s">
        <v>238</v>
      </c>
      <c r="AG12" s="157" t="s">
        <v>238</v>
      </c>
      <c r="AH12" s="157" t="s">
        <v>237</v>
      </c>
      <c r="AI12" s="157" t="s">
        <v>237</v>
      </c>
      <c r="AJ12" s="157" t="s">
        <v>3927</v>
      </c>
      <c r="AK12" s="99" t="s">
        <v>238</v>
      </c>
    </row>
    <row r="13" spans="1:16361" ht="30" customHeight="1" x14ac:dyDescent="0.35">
      <c r="A13" s="96">
        <v>44060</v>
      </c>
      <c r="B13" s="101" t="s">
        <v>3894</v>
      </c>
      <c r="C13" s="99" t="s">
        <v>3895</v>
      </c>
      <c r="D13" s="96">
        <v>44053</v>
      </c>
      <c r="E13" s="96">
        <v>44055</v>
      </c>
      <c r="F13" s="99" t="s">
        <v>3896</v>
      </c>
      <c r="G13" s="130" t="str">
        <f t="shared" si="0"/>
        <v>https://obgyn.onlinelibrary.wiley.com/doi/full/10.1111/jog.14384</v>
      </c>
      <c r="H13" s="125" t="s">
        <v>2186</v>
      </c>
      <c r="I13" s="125" t="s">
        <v>102</v>
      </c>
      <c r="J13" s="157" t="s">
        <v>3897</v>
      </c>
      <c r="K13" s="157" t="s">
        <v>3875</v>
      </c>
      <c r="L13" s="157">
        <v>2020</v>
      </c>
      <c r="M13" s="125" t="s">
        <v>1757</v>
      </c>
      <c r="N13" s="157" t="s">
        <v>3898</v>
      </c>
      <c r="O13" s="125" t="s">
        <v>2232</v>
      </c>
      <c r="P13" s="157" t="s">
        <v>237</v>
      </c>
      <c r="Q13" s="157" t="s">
        <v>238</v>
      </c>
      <c r="R13" s="157" t="s">
        <v>238</v>
      </c>
      <c r="S13" s="158" t="s">
        <v>238</v>
      </c>
      <c r="T13" s="157" t="s">
        <v>105</v>
      </c>
      <c r="U13" s="157" t="s">
        <v>1864</v>
      </c>
      <c r="V13" s="157" t="s">
        <v>237</v>
      </c>
      <c r="W13" s="157" t="s">
        <v>237</v>
      </c>
      <c r="X13" s="157" t="s">
        <v>237</v>
      </c>
      <c r="Y13" s="157" t="s">
        <v>237</v>
      </c>
      <c r="Z13" s="157" t="s">
        <v>237</v>
      </c>
      <c r="AA13" s="157" t="s">
        <v>238</v>
      </c>
      <c r="AB13" s="157" t="s">
        <v>238</v>
      </c>
      <c r="AC13" s="157" t="s">
        <v>238</v>
      </c>
      <c r="AD13" s="157" t="s">
        <v>238</v>
      </c>
      <c r="AE13" s="157" t="s">
        <v>238</v>
      </c>
      <c r="AF13" s="157" t="s">
        <v>238</v>
      </c>
      <c r="AG13" s="157" t="s">
        <v>238</v>
      </c>
      <c r="AH13" s="157" t="s">
        <v>238</v>
      </c>
      <c r="AI13" s="157" t="s">
        <v>238</v>
      </c>
      <c r="AJ13" s="157" t="s">
        <v>238</v>
      </c>
      <c r="AK13" s="99" t="s">
        <v>238</v>
      </c>
    </row>
    <row r="14" spans="1:16361" ht="30" customHeight="1" x14ac:dyDescent="0.35">
      <c r="A14" s="96">
        <v>44053</v>
      </c>
      <c r="B14" s="101" t="s">
        <v>3888</v>
      </c>
      <c r="C14" s="99" t="s">
        <v>1761</v>
      </c>
      <c r="D14" s="96">
        <v>44041</v>
      </c>
      <c r="E14" s="96">
        <v>44042</v>
      </c>
      <c r="F14" s="99" t="s">
        <v>3889</v>
      </c>
      <c r="G14" s="130" t="str">
        <f t="shared" si="0"/>
        <v>https://onlinelibrary.wiley.com/doi/abs/10.1111/apa.15499</v>
      </c>
      <c r="H14" s="125" t="s">
        <v>2186</v>
      </c>
      <c r="I14" s="125" t="s">
        <v>109</v>
      </c>
      <c r="J14" s="157" t="s">
        <v>3890</v>
      </c>
      <c r="K14" s="157" t="s">
        <v>3891</v>
      </c>
      <c r="L14" s="157">
        <v>2020</v>
      </c>
      <c r="M14" s="125" t="s">
        <v>1757</v>
      </c>
      <c r="N14" s="157" t="s">
        <v>3892</v>
      </c>
      <c r="O14" s="125" t="s">
        <v>2232</v>
      </c>
      <c r="P14" s="157" t="s">
        <v>238</v>
      </c>
      <c r="Q14" s="157" t="s">
        <v>237</v>
      </c>
      <c r="R14" s="157" t="s">
        <v>238</v>
      </c>
      <c r="S14" s="158" t="s">
        <v>238</v>
      </c>
      <c r="T14" s="157" t="s">
        <v>105</v>
      </c>
      <c r="U14" s="157" t="s">
        <v>3893</v>
      </c>
      <c r="V14" s="157" t="s">
        <v>238</v>
      </c>
      <c r="W14" s="157" t="s">
        <v>238</v>
      </c>
      <c r="X14" s="157" t="s">
        <v>238</v>
      </c>
      <c r="Y14" s="157" t="s">
        <v>238</v>
      </c>
      <c r="Z14" s="157" t="s">
        <v>238</v>
      </c>
      <c r="AA14" s="157" t="s">
        <v>238</v>
      </c>
      <c r="AB14" s="157" t="s">
        <v>237</v>
      </c>
      <c r="AC14" s="157" t="s">
        <v>238</v>
      </c>
      <c r="AD14" s="157" t="s">
        <v>237</v>
      </c>
      <c r="AE14" s="157" t="s">
        <v>237</v>
      </c>
      <c r="AF14" s="157" t="s">
        <v>238</v>
      </c>
      <c r="AG14" s="157" t="s">
        <v>238</v>
      </c>
      <c r="AH14" s="157" t="s">
        <v>238</v>
      </c>
      <c r="AI14" s="157" t="s">
        <v>238</v>
      </c>
      <c r="AJ14" s="157" t="s">
        <v>238</v>
      </c>
      <c r="AK14" s="99" t="s">
        <v>238</v>
      </c>
    </row>
    <row r="15" spans="1:16361" ht="30" customHeight="1" x14ac:dyDescent="0.35">
      <c r="A15" s="96">
        <v>44046</v>
      </c>
      <c r="B15" s="101" t="s">
        <v>3884</v>
      </c>
      <c r="C15" s="99" t="s">
        <v>2767</v>
      </c>
      <c r="D15" s="96">
        <v>43984</v>
      </c>
      <c r="E15" s="96">
        <v>44035</v>
      </c>
      <c r="F15" s="97" t="s">
        <v>3885</v>
      </c>
      <c r="G15" s="130" t="str">
        <f t="shared" si="0"/>
        <v>https://www.tandfonline.com/doi/full/10.1080/14767058.2020.1793942</v>
      </c>
      <c r="H15" s="125" t="s">
        <v>2186</v>
      </c>
      <c r="I15" s="125" t="s">
        <v>104</v>
      </c>
      <c r="J15" s="157" t="s">
        <v>3886</v>
      </c>
      <c r="K15" s="157" t="s">
        <v>1859</v>
      </c>
      <c r="L15" s="157">
        <v>2020</v>
      </c>
      <c r="M15" s="125" t="s">
        <v>1757</v>
      </c>
      <c r="N15" s="157" t="s">
        <v>3887</v>
      </c>
      <c r="O15" s="125" t="s">
        <v>2232</v>
      </c>
      <c r="P15" s="157" t="s">
        <v>237</v>
      </c>
      <c r="Q15" s="157" t="s">
        <v>238</v>
      </c>
      <c r="R15" s="157" t="s">
        <v>238</v>
      </c>
      <c r="S15" s="158" t="s">
        <v>238</v>
      </c>
      <c r="T15" s="157" t="s">
        <v>105</v>
      </c>
      <c r="U15" s="157" t="s">
        <v>1864</v>
      </c>
      <c r="V15" s="157" t="s">
        <v>238</v>
      </c>
      <c r="W15" s="157" t="s">
        <v>238</v>
      </c>
      <c r="X15" s="157" t="s">
        <v>238</v>
      </c>
      <c r="Y15" s="157" t="s">
        <v>238</v>
      </c>
      <c r="Z15" s="157" t="s">
        <v>238</v>
      </c>
      <c r="AA15" s="157" t="s">
        <v>238</v>
      </c>
      <c r="AB15" s="157" t="s">
        <v>238</v>
      </c>
      <c r="AC15" s="157" t="s">
        <v>238</v>
      </c>
      <c r="AD15" s="157" t="s">
        <v>238</v>
      </c>
      <c r="AE15" s="157" t="s">
        <v>238</v>
      </c>
      <c r="AF15" s="157" t="s">
        <v>238</v>
      </c>
      <c r="AG15" s="157" t="s">
        <v>238</v>
      </c>
      <c r="AH15" s="157" t="s">
        <v>238</v>
      </c>
      <c r="AI15" s="157" t="s">
        <v>238</v>
      </c>
      <c r="AJ15" s="157" t="s">
        <v>238</v>
      </c>
      <c r="AK15" s="99" t="s">
        <v>238</v>
      </c>
    </row>
    <row r="16" spans="1:16361" ht="30" customHeight="1" x14ac:dyDescent="0.35">
      <c r="A16" s="96">
        <v>44039</v>
      </c>
      <c r="B16" s="101" t="s">
        <v>3871</v>
      </c>
      <c r="C16" s="99" t="s">
        <v>3872</v>
      </c>
      <c r="D16" s="96">
        <v>44032</v>
      </c>
      <c r="E16" s="96">
        <v>44034</v>
      </c>
      <c r="F16" s="99" t="s">
        <v>3873</v>
      </c>
      <c r="G16" s="130" t="str">
        <f t="shared" si="0"/>
        <v>https://obgyn.onlinelibrary.wiley.com/doi/epdf/10.1111/jog.14378</v>
      </c>
      <c r="H16" s="125" t="s">
        <v>2186</v>
      </c>
      <c r="I16" s="125" t="s">
        <v>1759</v>
      </c>
      <c r="J16" s="157" t="s">
        <v>3874</v>
      </c>
      <c r="K16" s="157" t="s">
        <v>3875</v>
      </c>
      <c r="L16" s="157">
        <v>2020</v>
      </c>
      <c r="M16" s="125" t="s">
        <v>1757</v>
      </c>
      <c r="N16" s="157" t="s">
        <v>3876</v>
      </c>
      <c r="O16" s="125" t="s">
        <v>3877</v>
      </c>
      <c r="P16" s="157" t="s">
        <v>237</v>
      </c>
      <c r="Q16" s="157" t="s">
        <v>238</v>
      </c>
      <c r="R16" s="157" t="s">
        <v>238</v>
      </c>
      <c r="S16" s="158" t="s">
        <v>237</v>
      </c>
      <c r="T16" s="157" t="s">
        <v>105</v>
      </c>
      <c r="U16" s="157" t="s">
        <v>3878</v>
      </c>
      <c r="V16" s="157" t="s">
        <v>237</v>
      </c>
      <c r="W16" s="157" t="s">
        <v>237</v>
      </c>
      <c r="X16" s="157" t="s">
        <v>237</v>
      </c>
      <c r="Y16" s="157" t="s">
        <v>237</v>
      </c>
      <c r="Z16" s="157" t="s">
        <v>237</v>
      </c>
      <c r="AA16" s="157" t="s">
        <v>238</v>
      </c>
      <c r="AB16" s="157" t="s">
        <v>238</v>
      </c>
      <c r="AC16" s="157" t="s">
        <v>238</v>
      </c>
      <c r="AD16" s="157" t="s">
        <v>238</v>
      </c>
      <c r="AE16" s="157" t="s">
        <v>238</v>
      </c>
      <c r="AF16" s="157" t="s">
        <v>238</v>
      </c>
      <c r="AG16" s="157" t="s">
        <v>238</v>
      </c>
      <c r="AH16" s="157" t="s">
        <v>237</v>
      </c>
      <c r="AI16" s="157" t="s">
        <v>238</v>
      </c>
      <c r="AJ16" s="157" t="s">
        <v>238</v>
      </c>
      <c r="AK16" s="99" t="s">
        <v>238</v>
      </c>
    </row>
    <row r="17" spans="1:37" ht="30" customHeight="1" x14ac:dyDescent="0.35">
      <c r="A17" s="96">
        <v>44039</v>
      </c>
      <c r="B17" s="101" t="s">
        <v>3879</v>
      </c>
      <c r="C17" s="99" t="s">
        <v>1761</v>
      </c>
      <c r="D17" s="96">
        <v>44029</v>
      </c>
      <c r="E17" s="96">
        <v>44030</v>
      </c>
      <c r="F17" s="99" t="s">
        <v>3880</v>
      </c>
      <c r="G17" s="130" t="str">
        <f t="shared" si="0"/>
        <v>https://www.tandfonline.com/doi/full/10.1080/14767058.2020.1793319</v>
      </c>
      <c r="H17" s="125" t="s">
        <v>2186</v>
      </c>
      <c r="I17" s="125" t="s">
        <v>1759</v>
      </c>
      <c r="J17" s="157" t="s">
        <v>3881</v>
      </c>
      <c r="K17" s="157" t="s">
        <v>1859</v>
      </c>
      <c r="L17" s="157">
        <v>2020</v>
      </c>
      <c r="M17" s="125" t="s">
        <v>1757</v>
      </c>
      <c r="N17" s="157" t="s">
        <v>3882</v>
      </c>
      <c r="O17" s="125" t="s">
        <v>3877</v>
      </c>
      <c r="P17" s="157" t="s">
        <v>237</v>
      </c>
      <c r="Q17" s="157" t="s">
        <v>238</v>
      </c>
      <c r="R17" s="157" t="s">
        <v>238</v>
      </c>
      <c r="S17" s="158" t="s">
        <v>238</v>
      </c>
      <c r="T17" s="157" t="s">
        <v>105</v>
      </c>
      <c r="U17" s="157" t="s">
        <v>3883</v>
      </c>
      <c r="V17" s="157" t="s">
        <v>238</v>
      </c>
      <c r="W17" s="157" t="s">
        <v>238</v>
      </c>
      <c r="X17" s="157" t="s">
        <v>238</v>
      </c>
      <c r="Y17" s="157" t="s">
        <v>238</v>
      </c>
      <c r="Z17" s="157" t="s">
        <v>238</v>
      </c>
      <c r="AA17" s="157" t="s">
        <v>238</v>
      </c>
      <c r="AB17" s="157" t="s">
        <v>238</v>
      </c>
      <c r="AC17" s="157" t="s">
        <v>238</v>
      </c>
      <c r="AD17" s="157" t="s">
        <v>238</v>
      </c>
      <c r="AE17" s="157" t="s">
        <v>238</v>
      </c>
      <c r="AF17" s="157" t="s">
        <v>238</v>
      </c>
      <c r="AG17" s="157" t="s">
        <v>238</v>
      </c>
      <c r="AH17" s="157" t="s">
        <v>238</v>
      </c>
      <c r="AI17" s="157" t="s">
        <v>238</v>
      </c>
      <c r="AJ17" s="157" t="s">
        <v>238</v>
      </c>
      <c r="AK17" s="99" t="s">
        <v>238</v>
      </c>
    </row>
    <row r="18" spans="1:37" ht="30" customHeight="1" x14ac:dyDescent="0.35">
      <c r="A18" s="96">
        <v>43997</v>
      </c>
      <c r="B18" s="101" t="s">
        <v>3853</v>
      </c>
      <c r="C18" s="143" t="s">
        <v>3854</v>
      </c>
      <c r="D18" s="96">
        <v>43979</v>
      </c>
      <c r="E18" s="96">
        <v>43984</v>
      </c>
      <c r="F18" s="144" t="s">
        <v>3855</v>
      </c>
      <c r="G18" s="130" t="str">
        <f t="shared" si="0"/>
        <v>https://europepmc.org/article/med/32475878</v>
      </c>
      <c r="H18" s="159" t="s">
        <v>2186</v>
      </c>
      <c r="I18" s="159" t="s">
        <v>104</v>
      </c>
      <c r="J18" s="159" t="s">
        <v>3856</v>
      </c>
      <c r="K18" s="157" t="s">
        <v>3857</v>
      </c>
      <c r="L18" s="157">
        <v>2020</v>
      </c>
      <c r="M18" s="125" t="s">
        <v>1757</v>
      </c>
      <c r="N18" s="157" t="s">
        <v>3858</v>
      </c>
      <c r="O18" s="125" t="s">
        <v>3877</v>
      </c>
      <c r="P18" s="157" t="s">
        <v>238</v>
      </c>
      <c r="Q18" s="157" t="s">
        <v>237</v>
      </c>
      <c r="R18" s="157" t="s">
        <v>238</v>
      </c>
      <c r="S18" s="157" t="s">
        <v>238</v>
      </c>
      <c r="T18" s="157" t="s">
        <v>105</v>
      </c>
      <c r="U18" s="157" t="s">
        <v>3859</v>
      </c>
      <c r="V18" s="157" t="s">
        <v>238</v>
      </c>
      <c r="W18" s="157" t="s">
        <v>238</v>
      </c>
      <c r="X18" s="157" t="s">
        <v>238</v>
      </c>
      <c r="Y18" s="157" t="s">
        <v>238</v>
      </c>
      <c r="Z18" s="157" t="s">
        <v>238</v>
      </c>
      <c r="AA18" s="157" t="s">
        <v>237</v>
      </c>
      <c r="AB18" s="157" t="s">
        <v>237</v>
      </c>
      <c r="AC18" s="157" t="s">
        <v>238</v>
      </c>
      <c r="AD18" s="157" t="s">
        <v>238</v>
      </c>
      <c r="AE18" s="157" t="s">
        <v>238</v>
      </c>
      <c r="AF18" s="157" t="s">
        <v>238</v>
      </c>
      <c r="AG18" s="157" t="s">
        <v>238</v>
      </c>
      <c r="AH18" s="157" t="s">
        <v>238</v>
      </c>
      <c r="AI18" s="157" t="s">
        <v>238</v>
      </c>
      <c r="AJ18" s="157" t="s">
        <v>238</v>
      </c>
      <c r="AK18" s="99" t="s">
        <v>238</v>
      </c>
    </row>
    <row r="19" spans="1:37" ht="30" customHeight="1" x14ac:dyDescent="0.35">
      <c r="A19" s="96">
        <v>43997</v>
      </c>
      <c r="B19" s="101" t="s">
        <v>3860</v>
      </c>
      <c r="C19" s="143" t="s">
        <v>3861</v>
      </c>
      <c r="D19" s="96">
        <v>43984</v>
      </c>
      <c r="E19" s="96">
        <v>43986</v>
      </c>
      <c r="F19" s="144" t="s">
        <v>3862</v>
      </c>
      <c r="G19" s="130" t="str">
        <f t="shared" si="0"/>
        <v>http://medrxiv.org/content/early/2020/06/04/2020.06.02.20120014.abstract</v>
      </c>
      <c r="H19" s="159" t="s">
        <v>2186</v>
      </c>
      <c r="I19" s="159" t="s">
        <v>104</v>
      </c>
      <c r="J19" s="159" t="s">
        <v>3863</v>
      </c>
      <c r="K19" s="157" t="s">
        <v>1961</v>
      </c>
      <c r="L19" s="157" t="s">
        <v>3864</v>
      </c>
      <c r="M19" s="125" t="s">
        <v>1268</v>
      </c>
      <c r="N19" s="157" t="s">
        <v>3865</v>
      </c>
      <c r="O19" s="157" t="s">
        <v>2232</v>
      </c>
      <c r="P19" s="157" t="s">
        <v>237</v>
      </c>
      <c r="Q19" s="157" t="e">
        <v>#REF!</v>
      </c>
      <c r="R19" s="157" t="s">
        <v>237</v>
      </c>
      <c r="S19" s="157" t="s">
        <v>238</v>
      </c>
      <c r="T19" s="157" t="s">
        <v>105</v>
      </c>
      <c r="U19" s="157" t="s">
        <v>3866</v>
      </c>
      <c r="V19" s="157" t="s">
        <v>238</v>
      </c>
      <c r="W19" s="157" t="s">
        <v>238</v>
      </c>
      <c r="X19" s="157" t="s">
        <v>238</v>
      </c>
      <c r="Y19" s="157" t="s">
        <v>238</v>
      </c>
      <c r="Z19" s="157" t="s">
        <v>238</v>
      </c>
      <c r="AA19" s="157" t="s">
        <v>238</v>
      </c>
      <c r="AB19" s="157" t="s">
        <v>238</v>
      </c>
      <c r="AC19" s="157" t="s">
        <v>238</v>
      </c>
      <c r="AD19" s="157" t="s">
        <v>238</v>
      </c>
      <c r="AE19" s="157" t="s">
        <v>238</v>
      </c>
      <c r="AF19" s="157" t="s">
        <v>238</v>
      </c>
      <c r="AG19" s="157" t="s">
        <v>238</v>
      </c>
      <c r="AH19" s="157" t="s">
        <v>238</v>
      </c>
      <c r="AI19" s="157" t="s">
        <v>238</v>
      </c>
      <c r="AJ19" s="157" t="s">
        <v>238</v>
      </c>
      <c r="AK19" s="99" t="s">
        <v>238</v>
      </c>
    </row>
    <row r="20" spans="1:37" ht="30" customHeight="1" x14ac:dyDescent="0.35">
      <c r="A20" s="96">
        <v>43997</v>
      </c>
      <c r="B20" s="101" t="s">
        <v>3867</v>
      </c>
      <c r="C20" s="143" t="s">
        <v>3868</v>
      </c>
      <c r="D20" s="96">
        <v>43986</v>
      </c>
      <c r="E20" s="96">
        <v>43987</v>
      </c>
      <c r="F20" s="144" t="s">
        <v>3869</v>
      </c>
      <c r="G20" s="130" t="str">
        <f t="shared" si="0"/>
        <v>https://doi.org/10.1002/ijgo.13252</v>
      </c>
      <c r="H20" s="159" t="s">
        <v>2186</v>
      </c>
      <c r="I20" s="159" t="s">
        <v>104</v>
      </c>
      <c r="J20" s="159" t="s">
        <v>3870</v>
      </c>
      <c r="K20" s="157" t="s">
        <v>1760</v>
      </c>
      <c r="L20" s="157">
        <v>2020</v>
      </c>
      <c r="M20" s="125" t="s">
        <v>1757</v>
      </c>
      <c r="N20" s="157" t="s">
        <v>3851</v>
      </c>
      <c r="O20" s="125" t="s">
        <v>3877</v>
      </c>
      <c r="P20" s="157" t="s">
        <v>237</v>
      </c>
      <c r="Q20" s="157" t="s">
        <v>238</v>
      </c>
      <c r="R20" s="157" t="s">
        <v>238</v>
      </c>
      <c r="S20" s="157" t="s">
        <v>238</v>
      </c>
      <c r="T20" s="157" t="s">
        <v>105</v>
      </c>
      <c r="U20" s="157" t="s">
        <v>238</v>
      </c>
      <c r="V20" s="157" t="s">
        <v>238</v>
      </c>
      <c r="W20" s="157" t="s">
        <v>238</v>
      </c>
      <c r="X20" s="157" t="s">
        <v>238</v>
      </c>
      <c r="Y20" s="157" t="s">
        <v>238</v>
      </c>
      <c r="Z20" s="157" t="s">
        <v>238</v>
      </c>
      <c r="AA20" s="157" t="s">
        <v>238</v>
      </c>
      <c r="AB20" s="157" t="s">
        <v>238</v>
      </c>
      <c r="AC20" s="157" t="s">
        <v>238</v>
      </c>
      <c r="AD20" s="157" t="s">
        <v>238</v>
      </c>
      <c r="AE20" s="157" t="s">
        <v>238</v>
      </c>
      <c r="AF20" s="157" t="s">
        <v>238</v>
      </c>
      <c r="AG20" s="157" t="s">
        <v>238</v>
      </c>
      <c r="AH20" s="157" t="s">
        <v>238</v>
      </c>
      <c r="AI20" s="157" t="s">
        <v>238</v>
      </c>
      <c r="AJ20" s="157" t="s">
        <v>238</v>
      </c>
      <c r="AK20" s="99" t="s">
        <v>238</v>
      </c>
    </row>
    <row r="21" spans="1:37" ht="30" customHeight="1" x14ac:dyDescent="0.35">
      <c r="A21" s="96">
        <v>43969</v>
      </c>
      <c r="B21" s="101" t="s">
        <v>3848</v>
      </c>
      <c r="C21" s="99" t="s">
        <v>1761</v>
      </c>
      <c r="D21" s="96">
        <v>43956</v>
      </c>
      <c r="E21" s="96">
        <v>43959</v>
      </c>
      <c r="F21" s="99" t="s">
        <v>3849</v>
      </c>
      <c r="G21" s="130" t="str">
        <f t="shared" si="0"/>
        <v>https://journals.lww.com/pidj/Citation/9000/Demand_for_BCG_Vaccine_Due_to_Unproven_Claims_of.96184.aspx</v>
      </c>
      <c r="H21" s="157" t="s">
        <v>2186</v>
      </c>
      <c r="I21" s="157" t="s">
        <v>102</v>
      </c>
      <c r="J21" s="157" t="s">
        <v>3850</v>
      </c>
      <c r="K21" s="157" t="s">
        <v>2651</v>
      </c>
      <c r="L21" s="157">
        <v>2020</v>
      </c>
      <c r="M21" s="125" t="s">
        <v>1757</v>
      </c>
      <c r="N21" s="157" t="s">
        <v>3851</v>
      </c>
      <c r="O21" s="157" t="s">
        <v>2232</v>
      </c>
      <c r="P21" s="157" t="s">
        <v>238</v>
      </c>
      <c r="Q21" s="157" t="s">
        <v>238</v>
      </c>
      <c r="R21" s="157" t="s">
        <v>238</v>
      </c>
      <c r="S21" s="157" t="s">
        <v>237</v>
      </c>
      <c r="T21" s="157" t="s">
        <v>105</v>
      </c>
      <c r="U21" s="157" t="s">
        <v>3852</v>
      </c>
      <c r="V21" s="157" t="s">
        <v>238</v>
      </c>
      <c r="W21" s="157" t="s">
        <v>238</v>
      </c>
      <c r="X21" s="157" t="s">
        <v>238</v>
      </c>
      <c r="Y21" s="157" t="s">
        <v>238</v>
      </c>
      <c r="Z21" s="157" t="s">
        <v>238</v>
      </c>
      <c r="AA21" s="157" t="s">
        <v>238</v>
      </c>
      <c r="AB21" s="157" t="s">
        <v>238</v>
      </c>
      <c r="AC21" s="157" t="s">
        <v>238</v>
      </c>
      <c r="AD21" s="157" t="s">
        <v>238</v>
      </c>
      <c r="AE21" s="157" t="s">
        <v>238</v>
      </c>
      <c r="AF21" s="157" t="s">
        <v>238</v>
      </c>
      <c r="AG21" s="157" t="s">
        <v>238</v>
      </c>
      <c r="AH21" s="157" t="s">
        <v>237</v>
      </c>
      <c r="AI21" s="157" t="s">
        <v>237</v>
      </c>
      <c r="AJ21" s="157" t="s">
        <v>238</v>
      </c>
      <c r="AK21" s="99" t="s">
        <v>238</v>
      </c>
    </row>
    <row r="22" spans="1:37" s="117" customFormat="1" ht="30" customHeight="1" x14ac:dyDescent="0.35">
      <c r="A22" s="121"/>
      <c r="B22" s="118"/>
      <c r="C22" s="119"/>
      <c r="D22" s="95"/>
      <c r="E22" s="95"/>
      <c r="F22" s="120"/>
      <c r="G22" s="112"/>
      <c r="H22" s="125"/>
      <c r="I22" s="125"/>
      <c r="J22" s="126"/>
      <c r="K22" s="120"/>
      <c r="L22" s="120"/>
      <c r="M22" s="125"/>
      <c r="N22" s="120"/>
      <c r="O22" s="116"/>
      <c r="P22" s="120"/>
      <c r="Q22" s="120"/>
      <c r="R22" s="120"/>
      <c r="S22" s="121"/>
      <c r="T22" s="119"/>
      <c r="U22" s="120"/>
      <c r="V22" s="120"/>
      <c r="W22" s="120"/>
      <c r="X22" s="119"/>
      <c r="Y22" s="120"/>
      <c r="Z22" s="120"/>
      <c r="AA22" s="120"/>
      <c r="AB22" s="119"/>
      <c r="AC22" s="119"/>
      <c r="AD22" s="119"/>
      <c r="AE22" s="119"/>
      <c r="AF22" s="119"/>
      <c r="AG22" s="119"/>
      <c r="AH22" s="119"/>
      <c r="AI22" s="119"/>
      <c r="AJ22" s="119"/>
      <c r="AK22" s="119"/>
    </row>
    <row r="23" spans="1:37" s="117" customFormat="1" ht="30" customHeight="1" x14ac:dyDescent="0.35">
      <c r="A23" s="121"/>
      <c r="B23" s="118"/>
      <c r="C23" s="119"/>
      <c r="D23" s="95"/>
      <c r="E23" s="95"/>
      <c r="F23" s="120"/>
      <c r="G23" s="112"/>
      <c r="H23" s="125"/>
      <c r="I23" s="125"/>
      <c r="J23" s="126"/>
      <c r="K23" s="120"/>
      <c r="L23" s="120"/>
      <c r="M23" s="125"/>
      <c r="N23" s="120"/>
      <c r="O23" s="116"/>
      <c r="P23" s="120"/>
      <c r="Q23" s="120"/>
      <c r="R23" s="120"/>
      <c r="S23" s="121"/>
      <c r="T23" s="119"/>
      <c r="U23" s="120"/>
      <c r="V23" s="120"/>
      <c r="W23" s="120"/>
      <c r="X23" s="119"/>
      <c r="Y23" s="120"/>
      <c r="Z23" s="120"/>
      <c r="AA23" s="120"/>
      <c r="AB23" s="119"/>
      <c r="AC23" s="119"/>
      <c r="AD23" s="119"/>
      <c r="AE23" s="119"/>
      <c r="AF23" s="119"/>
      <c r="AG23" s="119"/>
      <c r="AH23" s="119"/>
      <c r="AI23" s="119"/>
      <c r="AJ23" s="119"/>
      <c r="AK23" s="119"/>
    </row>
    <row r="24" spans="1:37" s="117" customFormat="1" ht="30" customHeight="1" x14ac:dyDescent="0.35">
      <c r="A24" s="121"/>
      <c r="B24" s="118"/>
      <c r="C24" s="119"/>
      <c r="D24" s="95"/>
      <c r="E24" s="95"/>
      <c r="F24" s="120"/>
      <c r="G24" s="112"/>
      <c r="H24" s="125"/>
      <c r="I24" s="125"/>
      <c r="J24" s="126"/>
      <c r="K24" s="120"/>
      <c r="L24" s="120"/>
      <c r="M24" s="125"/>
      <c r="N24" s="120"/>
      <c r="O24" s="116"/>
      <c r="P24" s="120"/>
      <c r="Q24" s="120"/>
      <c r="R24" s="120"/>
      <c r="S24" s="121"/>
      <c r="T24" s="119"/>
      <c r="U24" s="120"/>
      <c r="V24" s="120"/>
      <c r="W24" s="120"/>
      <c r="X24" s="119"/>
      <c r="Y24" s="120"/>
      <c r="Z24" s="120"/>
      <c r="AA24" s="120"/>
      <c r="AB24" s="119"/>
      <c r="AC24" s="119"/>
      <c r="AD24" s="119"/>
      <c r="AE24" s="119"/>
      <c r="AF24" s="119"/>
      <c r="AG24" s="119"/>
      <c r="AH24" s="119"/>
      <c r="AI24" s="119"/>
      <c r="AJ24" s="119"/>
      <c r="AK24" s="119"/>
    </row>
    <row r="25" spans="1:37" s="117" customFormat="1" ht="30" customHeight="1" x14ac:dyDescent="0.35">
      <c r="A25" s="121"/>
      <c r="B25" s="118"/>
      <c r="C25" s="119"/>
      <c r="D25" s="95"/>
      <c r="E25" s="95"/>
      <c r="F25" s="120"/>
      <c r="G25" s="112"/>
      <c r="H25" s="125"/>
      <c r="I25" s="125"/>
      <c r="J25" s="126"/>
      <c r="K25" s="120"/>
      <c r="L25" s="120"/>
      <c r="M25" s="125"/>
      <c r="N25" s="120"/>
      <c r="O25" s="116"/>
      <c r="P25" s="120"/>
      <c r="Q25" s="120"/>
      <c r="R25" s="120"/>
      <c r="S25" s="121"/>
      <c r="T25" s="119"/>
      <c r="U25" s="120"/>
      <c r="V25" s="120"/>
      <c r="W25" s="120"/>
      <c r="X25" s="119"/>
      <c r="Y25" s="120"/>
      <c r="Z25" s="120"/>
      <c r="AA25" s="120"/>
      <c r="AB25" s="119"/>
      <c r="AC25" s="119"/>
      <c r="AD25" s="119"/>
      <c r="AE25" s="119"/>
      <c r="AF25" s="119"/>
      <c r="AG25" s="119"/>
      <c r="AH25" s="119"/>
      <c r="AI25" s="119"/>
      <c r="AJ25" s="119"/>
      <c r="AK25" s="119"/>
    </row>
    <row r="26" spans="1:37" s="117" customFormat="1" ht="30" customHeight="1" x14ac:dyDescent="0.35">
      <c r="A26" s="121"/>
      <c r="B26" s="118"/>
      <c r="C26" s="119"/>
      <c r="D26" s="95"/>
      <c r="E26" s="95"/>
      <c r="F26" s="120"/>
      <c r="G26" s="112"/>
      <c r="H26" s="125"/>
      <c r="I26" s="125"/>
      <c r="J26" s="126"/>
      <c r="K26" s="120"/>
      <c r="L26" s="120"/>
      <c r="M26" s="125"/>
      <c r="N26" s="120"/>
      <c r="O26" s="116"/>
      <c r="P26" s="120"/>
      <c r="Q26" s="120"/>
      <c r="R26" s="120"/>
      <c r="S26" s="121"/>
      <c r="T26" s="119"/>
      <c r="U26" s="120"/>
      <c r="V26" s="120"/>
      <c r="W26" s="120"/>
      <c r="X26" s="119"/>
      <c r="Y26" s="120"/>
      <c r="Z26" s="120"/>
      <c r="AA26" s="120"/>
      <c r="AB26" s="119"/>
      <c r="AC26" s="119"/>
      <c r="AD26" s="119"/>
      <c r="AE26" s="119"/>
      <c r="AF26" s="119"/>
      <c r="AG26" s="119"/>
      <c r="AH26" s="119"/>
      <c r="AI26" s="119"/>
      <c r="AJ26" s="119"/>
      <c r="AK26" s="119"/>
    </row>
    <row r="27" spans="1:37" s="117" customFormat="1" ht="30" customHeight="1" x14ac:dyDescent="0.35">
      <c r="A27" s="121"/>
      <c r="B27" s="118"/>
      <c r="C27" s="119"/>
      <c r="D27" s="95"/>
      <c r="E27" s="95"/>
      <c r="F27" s="120"/>
      <c r="G27" s="112"/>
      <c r="H27" s="125"/>
      <c r="I27" s="125"/>
      <c r="J27" s="126"/>
      <c r="K27" s="120"/>
      <c r="L27" s="120"/>
      <c r="M27" s="125"/>
      <c r="N27" s="120"/>
      <c r="O27" s="116"/>
      <c r="P27" s="120"/>
      <c r="Q27" s="120"/>
      <c r="R27" s="120"/>
      <c r="S27" s="121"/>
      <c r="T27" s="119"/>
      <c r="U27" s="120"/>
      <c r="V27" s="120"/>
      <c r="W27" s="120"/>
      <c r="X27" s="119"/>
      <c r="Y27" s="120"/>
      <c r="Z27" s="120"/>
      <c r="AA27" s="120"/>
      <c r="AB27" s="119"/>
      <c r="AC27" s="119"/>
      <c r="AD27" s="119"/>
      <c r="AE27" s="119"/>
      <c r="AF27" s="119"/>
      <c r="AG27" s="119"/>
      <c r="AH27" s="119"/>
      <c r="AI27" s="119"/>
      <c r="AJ27" s="119"/>
      <c r="AK27" s="119"/>
    </row>
    <row r="28" spans="1:37" s="117" customFormat="1" ht="30" customHeight="1" x14ac:dyDescent="0.35">
      <c r="A28" s="121"/>
      <c r="B28" s="118"/>
      <c r="C28" s="119"/>
      <c r="D28" s="95"/>
      <c r="E28" s="95"/>
      <c r="F28" s="120"/>
      <c r="G28" s="112"/>
      <c r="H28" s="125"/>
      <c r="I28" s="125"/>
      <c r="J28" s="126"/>
      <c r="K28" s="120"/>
      <c r="L28" s="120"/>
      <c r="M28" s="125"/>
      <c r="N28" s="120"/>
      <c r="O28" s="116"/>
      <c r="P28" s="120"/>
      <c r="Q28" s="120"/>
      <c r="R28" s="120"/>
      <c r="S28" s="121"/>
      <c r="T28" s="119"/>
      <c r="U28" s="120"/>
      <c r="V28" s="120"/>
      <c r="W28" s="120"/>
      <c r="X28" s="119"/>
      <c r="Y28" s="120"/>
      <c r="Z28" s="120"/>
      <c r="AA28" s="120"/>
      <c r="AB28" s="119"/>
      <c r="AC28" s="119"/>
      <c r="AD28" s="119"/>
      <c r="AE28" s="119"/>
      <c r="AF28" s="119"/>
      <c r="AG28" s="119"/>
      <c r="AH28" s="119"/>
      <c r="AI28" s="119"/>
      <c r="AJ28" s="119"/>
      <c r="AK28" s="119"/>
    </row>
    <row r="29" spans="1:37" s="117" customFormat="1" ht="30" customHeight="1" x14ac:dyDescent="0.35">
      <c r="A29" s="121"/>
      <c r="B29" s="118"/>
      <c r="C29" s="119"/>
      <c r="D29" s="95"/>
      <c r="E29" s="95"/>
      <c r="F29" s="120"/>
      <c r="G29" s="112"/>
      <c r="H29" s="125"/>
      <c r="I29" s="125"/>
      <c r="J29" s="126"/>
      <c r="K29" s="120"/>
      <c r="L29" s="120"/>
      <c r="M29" s="125"/>
      <c r="N29" s="120"/>
      <c r="O29" s="116"/>
      <c r="P29" s="120"/>
      <c r="Q29" s="120"/>
      <c r="R29" s="120"/>
      <c r="S29" s="121"/>
      <c r="T29" s="119"/>
      <c r="U29" s="120"/>
      <c r="V29" s="120"/>
      <c r="W29" s="120"/>
      <c r="X29" s="119"/>
      <c r="Y29" s="120"/>
      <c r="Z29" s="120"/>
      <c r="AA29" s="120"/>
      <c r="AB29" s="119"/>
      <c r="AC29" s="119"/>
      <c r="AD29" s="119"/>
      <c r="AE29" s="119"/>
      <c r="AF29" s="119"/>
      <c r="AG29" s="119"/>
      <c r="AH29" s="119"/>
      <c r="AI29" s="119"/>
      <c r="AJ29" s="119"/>
      <c r="AK29" s="119"/>
    </row>
    <row r="30" spans="1:37" s="117" customFormat="1" ht="30" customHeight="1" x14ac:dyDescent="0.35">
      <c r="A30" s="121"/>
      <c r="B30" s="118"/>
      <c r="C30" s="119"/>
      <c r="D30" s="95"/>
      <c r="E30" s="95"/>
      <c r="F30" s="120"/>
      <c r="G30" s="112"/>
      <c r="H30" s="125"/>
      <c r="I30" s="125"/>
      <c r="J30" s="126"/>
      <c r="K30" s="120"/>
      <c r="L30" s="120"/>
      <c r="M30" s="125"/>
      <c r="N30" s="120"/>
      <c r="O30" s="116"/>
      <c r="P30" s="120"/>
      <c r="Q30" s="120"/>
      <c r="R30" s="120"/>
      <c r="S30" s="121"/>
      <c r="T30" s="119"/>
      <c r="U30" s="120"/>
      <c r="V30" s="120"/>
      <c r="W30" s="120"/>
      <c r="X30" s="119"/>
      <c r="Y30" s="120"/>
      <c r="Z30" s="120"/>
      <c r="AA30" s="120"/>
      <c r="AB30" s="119"/>
      <c r="AC30" s="119"/>
      <c r="AD30" s="119"/>
      <c r="AE30" s="119"/>
      <c r="AF30" s="119"/>
      <c r="AG30" s="119"/>
      <c r="AH30" s="119"/>
      <c r="AI30" s="119"/>
      <c r="AJ30" s="119"/>
      <c r="AK30" s="119"/>
    </row>
    <row r="31" spans="1:37" s="117" customFormat="1" ht="30" customHeight="1" x14ac:dyDescent="0.35">
      <c r="A31" s="121"/>
      <c r="B31" s="118"/>
      <c r="C31" s="119"/>
      <c r="D31" s="95"/>
      <c r="E31" s="95"/>
      <c r="F31" s="120"/>
      <c r="G31" s="112"/>
      <c r="H31" s="125"/>
      <c r="I31" s="125"/>
      <c r="J31" s="126"/>
      <c r="K31" s="120"/>
      <c r="L31" s="120"/>
      <c r="M31" s="125"/>
      <c r="N31" s="120"/>
      <c r="O31" s="116"/>
      <c r="P31" s="120"/>
      <c r="Q31" s="120"/>
      <c r="R31" s="120"/>
      <c r="S31" s="121"/>
      <c r="T31" s="119"/>
      <c r="U31" s="120"/>
      <c r="V31" s="120"/>
      <c r="W31" s="120"/>
      <c r="X31" s="119"/>
      <c r="Y31" s="120"/>
      <c r="Z31" s="120"/>
      <c r="AA31" s="120"/>
      <c r="AB31" s="119"/>
      <c r="AC31" s="119"/>
      <c r="AD31" s="119"/>
      <c r="AE31" s="119"/>
      <c r="AF31" s="119"/>
      <c r="AG31" s="119"/>
      <c r="AH31" s="119"/>
      <c r="AI31" s="119"/>
      <c r="AJ31" s="119"/>
      <c r="AK31" s="119"/>
    </row>
    <row r="32" spans="1:37" s="117" customFormat="1" ht="30" customHeight="1" x14ac:dyDescent="0.35">
      <c r="A32" s="121"/>
      <c r="B32" s="118"/>
      <c r="C32" s="119"/>
      <c r="D32" s="95"/>
      <c r="E32" s="95"/>
      <c r="F32" s="120"/>
      <c r="G32" s="112"/>
      <c r="H32" s="125"/>
      <c r="I32" s="125"/>
      <c r="J32" s="126"/>
      <c r="K32" s="120"/>
      <c r="L32" s="120"/>
      <c r="M32" s="125"/>
      <c r="N32" s="120"/>
      <c r="O32" s="116"/>
      <c r="P32" s="120"/>
      <c r="Q32" s="120"/>
      <c r="R32" s="120"/>
      <c r="S32" s="121"/>
      <c r="T32" s="119"/>
      <c r="U32" s="120"/>
      <c r="V32" s="120"/>
      <c r="W32" s="120"/>
      <c r="X32" s="119"/>
      <c r="Y32" s="120"/>
      <c r="Z32" s="120"/>
      <c r="AA32" s="120"/>
      <c r="AB32" s="119"/>
      <c r="AC32" s="119"/>
      <c r="AD32" s="119"/>
      <c r="AE32" s="119"/>
      <c r="AF32" s="119"/>
      <c r="AG32" s="119"/>
      <c r="AH32" s="119"/>
      <c r="AI32" s="119"/>
      <c r="AJ32" s="119"/>
      <c r="AK32" s="119"/>
    </row>
    <row r="33" spans="1:37" s="117" customFormat="1" ht="30" customHeight="1" x14ac:dyDescent="0.35">
      <c r="A33" s="121"/>
      <c r="B33" s="118"/>
      <c r="C33" s="119"/>
      <c r="D33" s="95"/>
      <c r="E33" s="95"/>
      <c r="F33" s="120"/>
      <c r="G33" s="112"/>
      <c r="H33" s="125"/>
      <c r="I33" s="125"/>
      <c r="J33" s="126"/>
      <c r="K33" s="120"/>
      <c r="L33" s="120"/>
      <c r="M33" s="125"/>
      <c r="N33" s="120"/>
      <c r="O33" s="116"/>
      <c r="P33" s="120"/>
      <c r="Q33" s="120"/>
      <c r="R33" s="120"/>
      <c r="S33" s="121"/>
      <c r="T33" s="119"/>
      <c r="U33" s="120"/>
      <c r="V33" s="120"/>
      <c r="W33" s="120"/>
      <c r="X33" s="119"/>
      <c r="Y33" s="120"/>
      <c r="Z33" s="120"/>
      <c r="AA33" s="120"/>
      <c r="AB33" s="119"/>
      <c r="AC33" s="119"/>
      <c r="AD33" s="119"/>
      <c r="AE33" s="119"/>
      <c r="AF33" s="119"/>
      <c r="AG33" s="119"/>
      <c r="AH33" s="119"/>
      <c r="AI33" s="119"/>
      <c r="AJ33" s="119"/>
      <c r="AK33" s="119"/>
    </row>
    <row r="34" spans="1:37" s="117" customFormat="1" ht="30" customHeight="1" x14ac:dyDescent="0.35">
      <c r="A34" s="121"/>
      <c r="B34" s="118"/>
      <c r="C34" s="119"/>
      <c r="D34" s="95"/>
      <c r="E34" s="95"/>
      <c r="F34" s="120"/>
      <c r="G34" s="112"/>
      <c r="H34" s="125"/>
      <c r="I34" s="125"/>
      <c r="J34" s="126"/>
      <c r="K34" s="120"/>
      <c r="L34" s="120"/>
      <c r="M34" s="125"/>
      <c r="N34" s="120"/>
      <c r="O34" s="116"/>
      <c r="P34" s="120"/>
      <c r="Q34" s="120"/>
      <c r="R34" s="120"/>
      <c r="S34" s="121"/>
      <c r="T34" s="119"/>
      <c r="U34" s="120"/>
      <c r="V34" s="120"/>
      <c r="W34" s="120"/>
      <c r="X34" s="119"/>
      <c r="Y34" s="120"/>
      <c r="Z34" s="120"/>
      <c r="AA34" s="120"/>
      <c r="AB34" s="119"/>
      <c r="AC34" s="119"/>
      <c r="AD34" s="119"/>
      <c r="AE34" s="119"/>
      <c r="AF34" s="119"/>
      <c r="AG34" s="119"/>
      <c r="AH34" s="119"/>
      <c r="AI34" s="119"/>
      <c r="AJ34" s="119"/>
      <c r="AK34" s="119"/>
    </row>
    <row r="35" spans="1:37" s="117" customFormat="1" ht="30" customHeight="1" x14ac:dyDescent="0.35">
      <c r="A35" s="121"/>
      <c r="B35" s="118"/>
      <c r="C35" s="119"/>
      <c r="D35" s="95"/>
      <c r="E35" s="95"/>
      <c r="F35" s="120"/>
      <c r="G35" s="112"/>
      <c r="H35" s="125"/>
      <c r="I35" s="125"/>
      <c r="J35" s="126"/>
      <c r="K35" s="120"/>
      <c r="L35" s="120"/>
      <c r="M35" s="125"/>
      <c r="N35" s="120"/>
      <c r="O35" s="116"/>
      <c r="P35" s="120"/>
      <c r="Q35" s="120"/>
      <c r="R35" s="120"/>
      <c r="S35" s="121"/>
      <c r="T35" s="119"/>
      <c r="U35" s="120"/>
      <c r="V35" s="120"/>
      <c r="W35" s="120"/>
      <c r="X35" s="119"/>
      <c r="Y35" s="120"/>
      <c r="Z35" s="120"/>
      <c r="AA35" s="120"/>
      <c r="AB35" s="119"/>
      <c r="AC35" s="119"/>
      <c r="AD35" s="119"/>
      <c r="AE35" s="119"/>
      <c r="AF35" s="119"/>
      <c r="AG35" s="119"/>
      <c r="AH35" s="119"/>
      <c r="AI35" s="119"/>
      <c r="AJ35" s="119"/>
      <c r="AK35" s="119"/>
    </row>
    <row r="36" spans="1:37" s="117" customFormat="1" ht="30" customHeight="1" x14ac:dyDescent="0.35">
      <c r="A36" s="121"/>
      <c r="B36" s="118"/>
      <c r="C36" s="119"/>
      <c r="D36" s="95"/>
      <c r="E36" s="95"/>
      <c r="F36" s="120"/>
      <c r="G36" s="112"/>
      <c r="H36" s="125"/>
      <c r="I36" s="125"/>
      <c r="J36" s="126"/>
      <c r="K36" s="120"/>
      <c r="L36" s="120"/>
      <c r="M36" s="125"/>
      <c r="N36" s="120"/>
      <c r="O36" s="116"/>
      <c r="P36" s="120"/>
      <c r="Q36" s="120"/>
      <c r="R36" s="120"/>
      <c r="S36" s="121"/>
      <c r="T36" s="119"/>
      <c r="U36" s="120"/>
      <c r="V36" s="120"/>
      <c r="W36" s="120"/>
      <c r="X36" s="119"/>
      <c r="Y36" s="120"/>
      <c r="Z36" s="120"/>
      <c r="AA36" s="120"/>
      <c r="AB36" s="119"/>
      <c r="AC36" s="119"/>
      <c r="AD36" s="119"/>
      <c r="AE36" s="119"/>
      <c r="AF36" s="119"/>
      <c r="AG36" s="119"/>
      <c r="AH36" s="119"/>
      <c r="AI36" s="119"/>
      <c r="AJ36" s="119"/>
      <c r="AK36" s="119"/>
    </row>
    <row r="37" spans="1:37" s="117" customFormat="1" ht="30" customHeight="1" x14ac:dyDescent="0.35">
      <c r="A37" s="121"/>
      <c r="B37" s="118"/>
      <c r="C37" s="122"/>
      <c r="D37" s="95"/>
      <c r="E37" s="95"/>
      <c r="F37" s="120"/>
      <c r="G37" s="112"/>
      <c r="H37" s="125"/>
      <c r="I37" s="125"/>
      <c r="J37" s="126"/>
      <c r="K37" s="120"/>
      <c r="L37" s="120"/>
      <c r="M37" s="125"/>
      <c r="N37" s="120"/>
      <c r="O37" s="116"/>
      <c r="P37" s="120"/>
      <c r="Q37" s="120"/>
      <c r="R37" s="120"/>
      <c r="S37" s="121"/>
      <c r="T37" s="119"/>
      <c r="U37" s="120"/>
      <c r="V37" s="120"/>
      <c r="W37" s="120"/>
      <c r="X37" s="119"/>
      <c r="Y37" s="120"/>
      <c r="Z37" s="120"/>
      <c r="AA37" s="120"/>
      <c r="AB37" s="119"/>
      <c r="AC37" s="119"/>
      <c r="AD37" s="119"/>
      <c r="AE37" s="119"/>
      <c r="AF37" s="119"/>
      <c r="AG37" s="119"/>
      <c r="AH37" s="119"/>
      <c r="AI37" s="119"/>
      <c r="AJ37" s="119"/>
      <c r="AK37" s="119"/>
    </row>
    <row r="38" spans="1:37" s="117" customFormat="1" ht="30" customHeight="1" x14ac:dyDescent="0.35">
      <c r="A38" s="121"/>
      <c r="B38" s="118"/>
      <c r="C38" s="119"/>
      <c r="D38" s="95"/>
      <c r="E38" s="95"/>
      <c r="F38" s="120"/>
      <c r="G38" s="112"/>
      <c r="H38" s="125"/>
      <c r="I38" s="125"/>
      <c r="J38" s="126"/>
      <c r="K38" s="120"/>
      <c r="L38" s="120"/>
      <c r="M38" s="125"/>
      <c r="N38" s="120"/>
      <c r="O38" s="116"/>
      <c r="P38" s="120"/>
      <c r="Q38" s="120"/>
      <c r="R38" s="120"/>
      <c r="S38" s="121"/>
      <c r="T38" s="119"/>
      <c r="U38" s="120"/>
      <c r="V38" s="120"/>
      <c r="W38" s="120"/>
      <c r="X38" s="119"/>
      <c r="Y38" s="120"/>
      <c r="Z38" s="120"/>
      <c r="AA38" s="120"/>
      <c r="AB38" s="119"/>
      <c r="AC38" s="119"/>
      <c r="AD38" s="119"/>
      <c r="AE38" s="119"/>
      <c r="AF38" s="119"/>
      <c r="AG38" s="119"/>
      <c r="AH38" s="119"/>
      <c r="AI38" s="119"/>
      <c r="AJ38" s="119"/>
      <c r="AK38" s="119"/>
    </row>
    <row r="39" spans="1:37" s="117" customFormat="1" ht="30" customHeight="1" x14ac:dyDescent="0.35">
      <c r="A39" s="121"/>
      <c r="B39" s="118"/>
      <c r="C39" s="119"/>
      <c r="D39" s="95"/>
      <c r="E39" s="95"/>
      <c r="F39" s="120"/>
      <c r="G39" s="112"/>
      <c r="H39" s="125"/>
      <c r="I39" s="125"/>
      <c r="J39" s="126"/>
      <c r="K39" s="120"/>
      <c r="L39" s="120"/>
      <c r="M39" s="125"/>
      <c r="N39" s="120"/>
      <c r="O39" s="116"/>
      <c r="P39" s="120"/>
      <c r="Q39" s="120"/>
      <c r="R39" s="120"/>
      <c r="S39" s="121"/>
      <c r="T39" s="119"/>
      <c r="U39" s="120"/>
      <c r="V39" s="120"/>
      <c r="W39" s="120"/>
      <c r="X39" s="119"/>
      <c r="Y39" s="120"/>
      <c r="Z39" s="120"/>
      <c r="AA39" s="120"/>
      <c r="AB39" s="119"/>
      <c r="AC39" s="119"/>
      <c r="AD39" s="119"/>
      <c r="AE39" s="119"/>
      <c r="AF39" s="119"/>
      <c r="AG39" s="119"/>
      <c r="AH39" s="119"/>
      <c r="AI39" s="119"/>
      <c r="AJ39" s="119"/>
      <c r="AK39" s="119"/>
    </row>
    <row r="40" spans="1:37" s="117" customFormat="1" ht="30" customHeight="1" x14ac:dyDescent="0.35">
      <c r="A40" s="121"/>
      <c r="B40" s="118"/>
      <c r="C40" s="119"/>
      <c r="D40" s="95"/>
      <c r="E40" s="95"/>
      <c r="F40" s="120"/>
      <c r="G40" s="112"/>
      <c r="H40" s="125"/>
      <c r="I40" s="125"/>
      <c r="J40" s="126"/>
      <c r="K40" s="120"/>
      <c r="L40" s="120"/>
      <c r="M40" s="125"/>
      <c r="N40" s="120"/>
      <c r="O40" s="116"/>
      <c r="P40" s="120"/>
      <c r="Q40" s="120"/>
      <c r="R40" s="120"/>
      <c r="S40" s="121"/>
      <c r="T40" s="119"/>
      <c r="U40" s="120"/>
      <c r="V40" s="120"/>
      <c r="W40" s="120"/>
      <c r="X40" s="119"/>
      <c r="Y40" s="120"/>
      <c r="Z40" s="120"/>
      <c r="AA40" s="120"/>
      <c r="AB40" s="119"/>
      <c r="AC40" s="119"/>
      <c r="AD40" s="119"/>
      <c r="AE40" s="119"/>
      <c r="AF40" s="119"/>
      <c r="AG40" s="119"/>
      <c r="AH40" s="119"/>
      <c r="AI40" s="119"/>
      <c r="AJ40" s="119"/>
      <c r="AK40" s="119"/>
    </row>
    <row r="41" spans="1:37" s="117" customFormat="1" ht="30" customHeight="1" x14ac:dyDescent="0.35">
      <c r="A41" s="121"/>
      <c r="B41" s="118"/>
      <c r="C41" s="119"/>
      <c r="D41" s="95"/>
      <c r="E41" s="95"/>
      <c r="F41" s="120"/>
      <c r="G41" s="112"/>
      <c r="H41" s="125"/>
      <c r="I41" s="125"/>
      <c r="J41" s="126"/>
      <c r="K41" s="120"/>
      <c r="L41" s="120"/>
      <c r="M41" s="125"/>
      <c r="N41" s="120"/>
      <c r="O41" s="116"/>
      <c r="P41" s="120"/>
      <c r="Q41" s="120"/>
      <c r="R41" s="120"/>
      <c r="S41" s="121"/>
      <c r="T41" s="119"/>
      <c r="U41" s="120"/>
      <c r="V41" s="120"/>
      <c r="W41" s="120"/>
      <c r="X41" s="119"/>
      <c r="Y41" s="120"/>
      <c r="Z41" s="120"/>
      <c r="AA41" s="120"/>
      <c r="AB41" s="119"/>
      <c r="AC41" s="119"/>
      <c r="AD41" s="119"/>
      <c r="AE41" s="119"/>
      <c r="AF41" s="119"/>
      <c r="AG41" s="119"/>
      <c r="AH41" s="119"/>
      <c r="AI41" s="119"/>
      <c r="AJ41" s="119"/>
      <c r="AK41" s="119"/>
    </row>
    <row r="42" spans="1:37" s="117" customFormat="1" ht="30" customHeight="1" x14ac:dyDescent="0.35">
      <c r="A42" s="121"/>
      <c r="B42" s="118"/>
      <c r="C42" s="119"/>
      <c r="D42" s="95"/>
      <c r="E42" s="95"/>
      <c r="F42" s="120"/>
      <c r="G42" s="112"/>
      <c r="H42" s="125"/>
      <c r="I42" s="125"/>
      <c r="J42" s="126"/>
      <c r="K42" s="120"/>
      <c r="L42" s="120"/>
      <c r="M42" s="125"/>
      <c r="N42" s="120"/>
      <c r="O42" s="116"/>
      <c r="P42" s="120"/>
      <c r="Q42" s="120"/>
      <c r="R42" s="120"/>
      <c r="S42" s="121"/>
      <c r="T42" s="119"/>
      <c r="U42" s="120"/>
      <c r="V42" s="120"/>
      <c r="W42" s="120"/>
      <c r="X42" s="119"/>
      <c r="Y42" s="120"/>
      <c r="Z42" s="120"/>
      <c r="AA42" s="120"/>
      <c r="AB42" s="119"/>
      <c r="AC42" s="119"/>
      <c r="AD42" s="119"/>
      <c r="AE42" s="119"/>
      <c r="AF42" s="119"/>
      <c r="AG42" s="119"/>
      <c r="AH42" s="119"/>
      <c r="AI42" s="119"/>
      <c r="AJ42" s="119"/>
      <c r="AK42" s="119"/>
    </row>
    <row r="43" spans="1:37" s="117" customFormat="1" ht="30" customHeight="1" x14ac:dyDescent="0.35">
      <c r="A43" s="121"/>
      <c r="B43" s="118"/>
      <c r="C43" s="119"/>
      <c r="D43" s="95"/>
      <c r="E43" s="95"/>
      <c r="F43" s="120"/>
      <c r="G43" s="112"/>
      <c r="H43" s="125"/>
      <c r="I43" s="125"/>
      <c r="J43" s="126"/>
      <c r="K43" s="120"/>
      <c r="L43" s="120"/>
      <c r="M43" s="125"/>
      <c r="N43" s="120"/>
      <c r="O43" s="116"/>
      <c r="P43" s="120"/>
      <c r="Q43" s="120"/>
      <c r="R43" s="120"/>
      <c r="S43" s="121"/>
      <c r="T43" s="119"/>
      <c r="U43" s="120"/>
      <c r="V43" s="120"/>
      <c r="W43" s="120"/>
      <c r="X43" s="119"/>
      <c r="Y43" s="120"/>
      <c r="Z43" s="120"/>
      <c r="AA43" s="120"/>
      <c r="AB43" s="119"/>
      <c r="AC43" s="119"/>
      <c r="AD43" s="119"/>
      <c r="AE43" s="119"/>
      <c r="AF43" s="119"/>
      <c r="AG43" s="119"/>
      <c r="AH43" s="119"/>
      <c r="AI43" s="119"/>
      <c r="AJ43" s="119"/>
      <c r="AK43" s="119"/>
    </row>
    <row r="44" spans="1:37" s="117" customFormat="1" ht="30" customHeight="1" x14ac:dyDescent="0.35">
      <c r="A44" s="121"/>
      <c r="B44" s="118"/>
      <c r="C44" s="119"/>
      <c r="D44" s="95"/>
      <c r="E44" s="95"/>
      <c r="F44" s="120"/>
      <c r="G44" s="112"/>
      <c r="H44" s="125"/>
      <c r="I44" s="125"/>
      <c r="J44" s="126"/>
      <c r="K44" s="120"/>
      <c r="L44" s="120"/>
      <c r="M44" s="125"/>
      <c r="N44" s="120"/>
      <c r="O44" s="116"/>
      <c r="P44" s="120"/>
      <c r="Q44" s="120"/>
      <c r="R44" s="120"/>
      <c r="S44" s="121"/>
      <c r="T44" s="119"/>
      <c r="U44" s="120"/>
      <c r="V44" s="120"/>
      <c r="W44" s="120"/>
      <c r="X44" s="119"/>
      <c r="Y44" s="120"/>
      <c r="Z44" s="120"/>
      <c r="AA44" s="120"/>
      <c r="AB44" s="119"/>
      <c r="AC44" s="119"/>
      <c r="AD44" s="119"/>
      <c r="AE44" s="119"/>
      <c r="AF44" s="119"/>
      <c r="AG44" s="119"/>
      <c r="AH44" s="119"/>
      <c r="AI44" s="119"/>
      <c r="AJ44" s="119"/>
      <c r="AK44" s="119"/>
    </row>
    <row r="45" spans="1:37" s="117" customFormat="1" ht="30" customHeight="1" x14ac:dyDescent="0.35">
      <c r="A45" s="121"/>
      <c r="B45" s="118"/>
      <c r="C45" s="119"/>
      <c r="D45" s="95"/>
      <c r="E45" s="95"/>
      <c r="F45" s="120"/>
      <c r="G45" s="112"/>
      <c r="H45" s="125"/>
      <c r="I45" s="125"/>
      <c r="J45" s="126"/>
      <c r="K45" s="120"/>
      <c r="L45" s="120"/>
      <c r="M45" s="125"/>
      <c r="N45" s="120"/>
      <c r="O45" s="116"/>
      <c r="P45" s="120"/>
      <c r="Q45" s="120"/>
      <c r="R45" s="120"/>
      <c r="S45" s="121"/>
      <c r="T45" s="119"/>
      <c r="U45" s="120"/>
      <c r="V45" s="120"/>
      <c r="W45" s="120"/>
      <c r="X45" s="119"/>
      <c r="Y45" s="120"/>
      <c r="Z45" s="120"/>
      <c r="AA45" s="120"/>
      <c r="AB45" s="119"/>
      <c r="AC45" s="119"/>
      <c r="AD45" s="119"/>
      <c r="AE45" s="119"/>
      <c r="AF45" s="119"/>
      <c r="AG45" s="119"/>
      <c r="AH45" s="119"/>
      <c r="AI45" s="119"/>
      <c r="AJ45" s="119"/>
      <c r="AK45" s="119"/>
    </row>
    <row r="46" spans="1:37" s="117" customFormat="1" ht="30" customHeight="1" x14ac:dyDescent="0.35">
      <c r="A46" s="121"/>
      <c r="B46" s="118"/>
      <c r="C46" s="119"/>
      <c r="D46" s="95"/>
      <c r="E46" s="95"/>
      <c r="F46" s="120"/>
      <c r="G46" s="112"/>
      <c r="H46" s="125"/>
      <c r="I46" s="125"/>
      <c r="J46" s="126"/>
      <c r="K46" s="120"/>
      <c r="L46" s="120"/>
      <c r="M46" s="125"/>
      <c r="N46" s="120"/>
      <c r="O46" s="116"/>
      <c r="P46" s="120"/>
      <c r="Q46" s="120"/>
      <c r="R46" s="120"/>
      <c r="S46" s="121"/>
      <c r="T46" s="119"/>
      <c r="U46" s="120"/>
      <c r="V46" s="120"/>
      <c r="W46" s="120"/>
      <c r="X46" s="119"/>
      <c r="Y46" s="120"/>
      <c r="Z46" s="120"/>
      <c r="AA46" s="120"/>
      <c r="AB46" s="119"/>
      <c r="AC46" s="119"/>
      <c r="AD46" s="119"/>
      <c r="AE46" s="119"/>
      <c r="AF46" s="119"/>
      <c r="AG46" s="119"/>
      <c r="AH46" s="119"/>
      <c r="AI46" s="119"/>
      <c r="AJ46" s="119"/>
      <c r="AK46" s="119"/>
    </row>
    <row r="47" spans="1:37" s="117" customFormat="1" ht="30" customHeight="1" x14ac:dyDescent="0.35">
      <c r="A47" s="121"/>
      <c r="B47" s="118"/>
      <c r="C47" s="119"/>
      <c r="D47" s="95"/>
      <c r="E47" s="95"/>
      <c r="F47" s="120"/>
      <c r="G47" s="112"/>
      <c r="H47" s="125"/>
      <c r="I47" s="125"/>
      <c r="J47" s="126"/>
      <c r="K47" s="120"/>
      <c r="L47" s="120"/>
      <c r="M47" s="125"/>
      <c r="N47" s="120"/>
      <c r="O47" s="116"/>
      <c r="P47" s="120"/>
      <c r="Q47" s="120"/>
      <c r="R47" s="120"/>
      <c r="S47" s="121"/>
      <c r="T47" s="119"/>
      <c r="U47" s="120"/>
      <c r="V47" s="120"/>
      <c r="W47" s="120"/>
      <c r="X47" s="119"/>
      <c r="Y47" s="120"/>
      <c r="Z47" s="120"/>
      <c r="AA47" s="120"/>
      <c r="AB47" s="119"/>
      <c r="AC47" s="119"/>
      <c r="AD47" s="119"/>
      <c r="AE47" s="119"/>
      <c r="AF47" s="119"/>
      <c r="AG47" s="119"/>
      <c r="AH47" s="119"/>
      <c r="AI47" s="119"/>
      <c r="AJ47" s="119"/>
      <c r="AK47" s="119"/>
    </row>
    <row r="48" spans="1:37" s="117" customFormat="1" ht="30" customHeight="1" x14ac:dyDescent="0.35">
      <c r="A48" s="121"/>
      <c r="B48" s="118"/>
      <c r="C48" s="119"/>
      <c r="D48" s="95"/>
      <c r="E48" s="95"/>
      <c r="F48" s="120"/>
      <c r="G48" s="112"/>
      <c r="H48" s="125"/>
      <c r="I48" s="125"/>
      <c r="J48" s="126"/>
      <c r="K48" s="120"/>
      <c r="L48" s="120"/>
      <c r="M48" s="125"/>
      <c r="N48" s="120"/>
      <c r="O48" s="116"/>
      <c r="P48" s="120"/>
      <c r="Q48" s="120"/>
      <c r="R48" s="120"/>
      <c r="S48" s="121"/>
      <c r="T48" s="119"/>
      <c r="U48" s="120"/>
      <c r="V48" s="120"/>
      <c r="W48" s="120"/>
      <c r="X48" s="119"/>
      <c r="Y48" s="120"/>
      <c r="Z48" s="120"/>
      <c r="AA48" s="120"/>
      <c r="AB48" s="119"/>
      <c r="AC48" s="119"/>
      <c r="AD48" s="119"/>
      <c r="AE48" s="119"/>
      <c r="AF48" s="119"/>
      <c r="AG48" s="119"/>
      <c r="AH48" s="119"/>
      <c r="AI48" s="119"/>
      <c r="AJ48" s="119"/>
      <c r="AK48" s="119"/>
    </row>
    <row r="49" spans="2:15" ht="30" customHeight="1" x14ac:dyDescent="0.35">
      <c r="B49" s="101"/>
      <c r="D49" s="96"/>
      <c r="E49" s="96"/>
      <c r="G49" s="112"/>
      <c r="O49" s="116"/>
    </row>
  </sheetData>
  <autoFilter ref="A1:AK21" xr:uid="{CD55AE5F-F952-4959-8B00-42F21D91C2CE}">
    <sortState xmlns:xlrd2="http://schemas.microsoft.com/office/spreadsheetml/2017/richdata2" ref="A2:AK21">
      <sortCondition descending="1" ref="A1"/>
    </sortState>
  </autoFilter>
  <conditionalFormatting sqref="A1">
    <cfRule type="duplicateValues" dxfId="102" priority="111"/>
  </conditionalFormatting>
  <conditionalFormatting sqref="B1">
    <cfRule type="duplicateValues" dxfId="101" priority="723"/>
  </conditionalFormatting>
  <conditionalFormatting sqref="A22:A1048576 A1">
    <cfRule type="colorScale" priority="57">
      <colorScale>
        <cfvo type="min"/>
        <cfvo type="percentile" val="50"/>
        <cfvo type="max"/>
        <color rgb="FFF8696B"/>
        <color rgb="FFFFEB84"/>
        <color rgb="FF63BE7B"/>
      </colorScale>
    </cfRule>
  </conditionalFormatting>
  <conditionalFormatting sqref="B22:B1048576 B1">
    <cfRule type="duplicateValues" dxfId="100" priority="52"/>
  </conditionalFormatting>
  <conditionalFormatting sqref="B2:B3">
    <cfRule type="duplicateValues" dxfId="99" priority="46"/>
  </conditionalFormatting>
  <conditionalFormatting sqref="B4:B6">
    <cfRule type="duplicateValues" dxfId="98" priority="45"/>
  </conditionalFormatting>
  <conditionalFormatting sqref="N7:O8 N16:O21">
    <cfRule type="cellIs" dxfId="97" priority="43" operator="equal">
      <formula>"Exclude"</formula>
    </cfRule>
    <cfRule type="cellIs" dxfId="96" priority="44" operator="equal">
      <formula>"Include"</formula>
    </cfRule>
  </conditionalFormatting>
  <conditionalFormatting sqref="N9:O9">
    <cfRule type="cellIs" dxfId="95" priority="40" operator="equal">
      <formula>"Exclude"</formula>
    </cfRule>
    <cfRule type="cellIs" dxfId="94" priority="41" operator="equal">
      <formula>"Include"</formula>
    </cfRule>
  </conditionalFormatting>
  <conditionalFormatting sqref="N10:O10">
    <cfRule type="cellIs" dxfId="93" priority="37" operator="equal">
      <formula>"Exclude"</formula>
    </cfRule>
    <cfRule type="cellIs" dxfId="92" priority="38" operator="equal">
      <formula>"Include"</formula>
    </cfRule>
  </conditionalFormatting>
  <conditionalFormatting sqref="N11:O11">
    <cfRule type="cellIs" dxfId="91" priority="34" operator="equal">
      <formula>"Exclude"</formula>
    </cfRule>
    <cfRule type="cellIs" dxfId="90" priority="35" operator="equal">
      <formula>"Include"</formula>
    </cfRule>
  </conditionalFormatting>
  <conditionalFormatting sqref="N12:O15">
    <cfRule type="cellIs" dxfId="89" priority="31" operator="equal">
      <formula>"Exclude"</formula>
    </cfRule>
    <cfRule type="cellIs" dxfId="88" priority="32" operator="equal">
      <formula>"Include"</formula>
    </cfRule>
  </conditionalFormatting>
  <conditionalFormatting sqref="A1:A1048576">
    <cfRule type="colorScale" priority="2">
      <colorScale>
        <cfvo type="min"/>
        <cfvo type="max"/>
        <color rgb="FFFCFCFF"/>
        <color rgb="FF63BE7B"/>
      </colorScale>
    </cfRule>
  </conditionalFormatting>
  <conditionalFormatting sqref="B1:B1048576">
    <cfRule type="duplicateValues" dxfId="87" priority="1"/>
  </conditionalFormatting>
  <conditionalFormatting sqref="B16:B21">
    <cfRule type="duplicateValues" dxfId="86" priority="1014"/>
  </conditionalFormatting>
  <hyperlinks>
    <hyperlink ref="F15" r:id="rId1" xr:uid="{FB74A926-7500-4D45-A798-E9A599B0C49D}"/>
    <hyperlink ref="F7" r:id="rId2" xr:uid="{734EDCB0-82A9-4437-ACD3-8F3B68DE4006}"/>
    <hyperlink ref="F8" r:id="rId3" xr:uid="{F9BE7C30-C778-4B95-AD97-D3431E494EBC}"/>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B1E2-9B63-4A77-8F61-E2626B6266FD}">
  <dimension ref="A1:AK24"/>
  <sheetViews>
    <sheetView zoomScaleNormal="100" workbookViewId="0">
      <pane xSplit="2" topLeftCell="C1" activePane="topRight" state="frozen"/>
      <selection pane="topRight" activeCell="A2" sqref="A2"/>
    </sheetView>
  </sheetViews>
  <sheetFormatPr defaultColWidth="15.6328125" defaultRowHeight="30" customHeight="1" x14ac:dyDescent="0.3"/>
  <cols>
    <col min="1" max="1" width="15.6328125" style="164" customWidth="1"/>
    <col min="2" max="2" width="54.453125" style="165" customWidth="1"/>
    <col min="3" max="3" width="44.453125" style="1" customWidth="1"/>
    <col min="4" max="5" width="15.6328125" style="1"/>
    <col min="6" max="6" width="0" style="166" hidden="1" customWidth="1"/>
    <col min="7" max="16384" width="15.6328125" style="1"/>
  </cols>
  <sheetData>
    <row r="1" spans="1:37" s="128" customFormat="1" ht="30" customHeight="1" x14ac:dyDescent="0.35">
      <c r="A1" s="148" t="s">
        <v>2342</v>
      </c>
      <c r="B1" s="88" t="s">
        <v>10</v>
      </c>
      <c r="C1" s="88" t="s">
        <v>12</v>
      </c>
      <c r="D1" s="89" t="s">
        <v>14</v>
      </c>
      <c r="E1" s="89" t="s">
        <v>16</v>
      </c>
      <c r="F1" s="89" t="s">
        <v>94</v>
      </c>
      <c r="G1" s="88" t="s">
        <v>18</v>
      </c>
      <c r="H1" s="88" t="s">
        <v>19</v>
      </c>
      <c r="I1" s="88" t="s">
        <v>20</v>
      </c>
      <c r="J1" s="88" t="s">
        <v>22</v>
      </c>
      <c r="K1" s="88" t="s">
        <v>24</v>
      </c>
      <c r="L1" s="88" t="s">
        <v>25</v>
      </c>
      <c r="M1" s="88" t="s">
        <v>26</v>
      </c>
      <c r="N1" s="88" t="s">
        <v>28</v>
      </c>
      <c r="O1" s="88" t="s">
        <v>29</v>
      </c>
      <c r="P1" s="88" t="s">
        <v>31</v>
      </c>
      <c r="Q1" s="88" t="s">
        <v>33</v>
      </c>
      <c r="R1" s="88" t="s">
        <v>35</v>
      </c>
      <c r="S1" s="88" t="s">
        <v>37</v>
      </c>
      <c r="T1" s="88" t="s">
        <v>39</v>
      </c>
      <c r="U1" s="90" t="s">
        <v>40</v>
      </c>
      <c r="V1" s="90" t="s">
        <v>4288</v>
      </c>
      <c r="W1" s="90" t="s">
        <v>43</v>
      </c>
      <c r="X1" s="90" t="s">
        <v>95</v>
      </c>
      <c r="Y1" s="90" t="s">
        <v>4289</v>
      </c>
      <c r="Z1" s="90" t="s">
        <v>4290</v>
      </c>
      <c r="AA1" s="90" t="s">
        <v>96</v>
      </c>
      <c r="AB1" s="90" t="s">
        <v>52</v>
      </c>
      <c r="AC1" s="90" t="s">
        <v>97</v>
      </c>
      <c r="AD1" s="90" t="s">
        <v>98</v>
      </c>
      <c r="AE1" s="90" t="s">
        <v>4291</v>
      </c>
      <c r="AF1" s="90" t="s">
        <v>99</v>
      </c>
      <c r="AG1" s="90" t="s">
        <v>62</v>
      </c>
      <c r="AH1" s="90" t="s">
        <v>64</v>
      </c>
      <c r="AI1" s="90" t="s">
        <v>66</v>
      </c>
      <c r="AJ1" s="90" t="s">
        <v>68</v>
      </c>
      <c r="AK1" s="90" t="s">
        <v>70</v>
      </c>
    </row>
    <row r="2" spans="1:37" s="99" customFormat="1" ht="30" customHeight="1" x14ac:dyDescent="0.35">
      <c r="A2" s="96">
        <v>44074</v>
      </c>
      <c r="B2" s="101" t="s">
        <v>2809</v>
      </c>
      <c r="C2" s="99" t="s">
        <v>2810</v>
      </c>
      <c r="D2" s="96">
        <v>43980</v>
      </c>
      <c r="E2" s="96" t="s">
        <v>4668</v>
      </c>
      <c r="F2" s="163" t="s">
        <v>3820</v>
      </c>
      <c r="G2" s="112" t="str">
        <f>HYPERLINK(F2)</f>
        <v>https://he02.tci-thaijo.org/index.php/anesthai/article/view/243636</v>
      </c>
      <c r="H2" s="154" t="s">
        <v>2811</v>
      </c>
      <c r="I2" s="154" t="s">
        <v>104</v>
      </c>
      <c r="J2" s="108" t="s">
        <v>2812</v>
      </c>
      <c r="K2" s="108" t="s">
        <v>3819</v>
      </c>
      <c r="L2" s="108">
        <v>2020</v>
      </c>
      <c r="M2" s="108" t="s">
        <v>1757</v>
      </c>
      <c r="N2" s="108" t="s">
        <v>2767</v>
      </c>
      <c r="O2" s="154" t="s">
        <v>2232</v>
      </c>
      <c r="P2" s="108" t="s">
        <v>237</v>
      </c>
      <c r="Q2" s="108" t="s">
        <v>238</v>
      </c>
      <c r="R2" s="108" t="s">
        <v>238</v>
      </c>
      <c r="S2" s="155" t="s">
        <v>238</v>
      </c>
      <c r="T2" s="108" t="s">
        <v>39</v>
      </c>
      <c r="U2" s="108">
        <v>1</v>
      </c>
      <c r="V2" s="108" t="s">
        <v>237</v>
      </c>
      <c r="W2" s="108" t="s">
        <v>238</v>
      </c>
      <c r="X2" s="108" t="s">
        <v>237</v>
      </c>
      <c r="Y2" s="108" t="s">
        <v>237</v>
      </c>
      <c r="Z2" s="108" t="s">
        <v>237</v>
      </c>
      <c r="AA2" s="108" t="s">
        <v>238</v>
      </c>
      <c r="AB2" s="108" t="s">
        <v>238</v>
      </c>
      <c r="AC2" s="108" t="s">
        <v>238</v>
      </c>
      <c r="AD2" s="108" t="s">
        <v>238</v>
      </c>
      <c r="AE2" s="108" t="s">
        <v>238</v>
      </c>
      <c r="AF2" s="108" t="s">
        <v>238</v>
      </c>
      <c r="AG2" s="108" t="s">
        <v>238</v>
      </c>
      <c r="AH2" s="108" t="s">
        <v>238</v>
      </c>
      <c r="AI2" s="108" t="s">
        <v>238</v>
      </c>
      <c r="AJ2" s="108" t="s">
        <v>238</v>
      </c>
      <c r="AK2" s="108" t="s">
        <v>238</v>
      </c>
    </row>
    <row r="3" spans="1:37" s="99" customFormat="1" ht="30" customHeight="1" x14ac:dyDescent="0.35">
      <c r="A3" s="96">
        <v>44074</v>
      </c>
      <c r="B3" s="101" t="s">
        <v>2813</v>
      </c>
      <c r="C3" s="99" t="s">
        <v>2814</v>
      </c>
      <c r="D3" s="99" t="s">
        <v>2419</v>
      </c>
      <c r="E3" s="96" t="s">
        <v>4668</v>
      </c>
      <c r="F3" s="108" t="s">
        <v>2815</v>
      </c>
      <c r="G3" s="112" t="str">
        <f t="shared" ref="G3:G24" si="0">HYPERLINK(F3)</f>
        <v>https://www.jstage.jst.go.jp/article/ghm/advpub/0/advpub_2020.01030/_article/-char/ja/</v>
      </c>
      <c r="H3" s="154" t="s">
        <v>2816</v>
      </c>
      <c r="I3" s="154" t="s">
        <v>109</v>
      </c>
      <c r="J3" s="108" t="s">
        <v>2817</v>
      </c>
      <c r="K3" s="108" t="s">
        <v>2818</v>
      </c>
      <c r="L3" s="108">
        <v>2020</v>
      </c>
      <c r="M3" s="108" t="s">
        <v>1757</v>
      </c>
      <c r="N3" s="108" t="s">
        <v>2819</v>
      </c>
      <c r="O3" s="154" t="s">
        <v>2232</v>
      </c>
      <c r="P3" s="108" t="s">
        <v>238</v>
      </c>
      <c r="Q3" s="108" t="s">
        <v>238</v>
      </c>
      <c r="R3" s="108" t="s">
        <v>238</v>
      </c>
      <c r="S3" s="155" t="s">
        <v>237</v>
      </c>
      <c r="T3" s="108" t="s">
        <v>39</v>
      </c>
      <c r="U3" s="108" t="s">
        <v>1864</v>
      </c>
      <c r="V3" s="108" t="s">
        <v>238</v>
      </c>
      <c r="W3" s="108" t="s">
        <v>238</v>
      </c>
      <c r="X3" s="108" t="s">
        <v>238</v>
      </c>
      <c r="Y3" s="108" t="s">
        <v>238</v>
      </c>
      <c r="Z3" s="108" t="s">
        <v>238</v>
      </c>
      <c r="AA3" s="108" t="s">
        <v>238</v>
      </c>
      <c r="AB3" s="108" t="s">
        <v>238</v>
      </c>
      <c r="AC3" s="108" t="s">
        <v>238</v>
      </c>
      <c r="AD3" s="108" t="s">
        <v>238</v>
      </c>
      <c r="AE3" s="108" t="s">
        <v>238</v>
      </c>
      <c r="AF3" s="108" t="s">
        <v>238</v>
      </c>
      <c r="AG3" s="108" t="s">
        <v>238</v>
      </c>
      <c r="AH3" s="108" t="s">
        <v>237</v>
      </c>
      <c r="AI3" s="108" t="s">
        <v>238</v>
      </c>
      <c r="AJ3" s="108" t="s">
        <v>238</v>
      </c>
      <c r="AK3" s="108" t="s">
        <v>238</v>
      </c>
    </row>
    <row r="4" spans="1:37" s="99" customFormat="1" ht="30" customHeight="1" x14ac:dyDescent="0.35">
      <c r="A4" s="96">
        <v>44074</v>
      </c>
      <c r="B4" s="101" t="s">
        <v>2842</v>
      </c>
      <c r="C4" s="99" t="s">
        <v>2843</v>
      </c>
      <c r="D4" s="96">
        <v>43920</v>
      </c>
      <c r="E4" s="96" t="s">
        <v>4668</v>
      </c>
      <c r="F4" s="108" t="s">
        <v>2844</v>
      </c>
      <c r="G4" s="112" t="str">
        <f t="shared" si="0"/>
        <v>https://www.ejgm.co.uk/article/from-first-covid-19-case-to-current-outbreak-a-vietnamese-report-7867</v>
      </c>
      <c r="H4" s="154" t="s">
        <v>2845</v>
      </c>
      <c r="I4" s="154" t="s">
        <v>104</v>
      </c>
      <c r="J4" s="108" t="s">
        <v>2846</v>
      </c>
      <c r="K4" s="108" t="s">
        <v>2847</v>
      </c>
      <c r="L4" s="108">
        <v>2020</v>
      </c>
      <c r="M4" s="108" t="s">
        <v>1757</v>
      </c>
      <c r="N4" s="108" t="s">
        <v>2848</v>
      </c>
      <c r="O4" s="154" t="s">
        <v>2232</v>
      </c>
      <c r="P4" s="108" t="s">
        <v>238</v>
      </c>
      <c r="Q4" s="108" t="s">
        <v>237</v>
      </c>
      <c r="R4" s="108" t="s">
        <v>238</v>
      </c>
      <c r="S4" s="155" t="s">
        <v>238</v>
      </c>
      <c r="T4" s="108" t="s">
        <v>39</v>
      </c>
      <c r="U4" s="108" t="s">
        <v>1864</v>
      </c>
      <c r="V4" s="108" t="s">
        <v>238</v>
      </c>
      <c r="W4" s="108" t="s">
        <v>238</v>
      </c>
      <c r="X4" s="108" t="s">
        <v>238</v>
      </c>
      <c r="Y4" s="108" t="s">
        <v>238</v>
      </c>
      <c r="Z4" s="108" t="s">
        <v>238</v>
      </c>
      <c r="AA4" s="108" t="s">
        <v>237</v>
      </c>
      <c r="AB4" s="108" t="s">
        <v>237</v>
      </c>
      <c r="AC4" s="108" t="s">
        <v>238</v>
      </c>
      <c r="AD4" s="108" t="s">
        <v>238</v>
      </c>
      <c r="AE4" s="108" t="s">
        <v>238</v>
      </c>
      <c r="AF4" s="108" t="s">
        <v>238</v>
      </c>
      <c r="AG4" s="108" t="s">
        <v>238</v>
      </c>
      <c r="AH4" s="108" t="s">
        <v>238</v>
      </c>
      <c r="AI4" s="108" t="s">
        <v>238</v>
      </c>
      <c r="AJ4" s="108" t="s">
        <v>238</v>
      </c>
      <c r="AK4" s="108" t="s">
        <v>238</v>
      </c>
    </row>
    <row r="5" spans="1:37" s="99" customFormat="1" ht="30" customHeight="1" x14ac:dyDescent="0.35">
      <c r="A5" s="96">
        <v>44074</v>
      </c>
      <c r="B5" s="101" t="s">
        <v>2867</v>
      </c>
      <c r="C5" s="99" t="s">
        <v>1761</v>
      </c>
      <c r="D5" s="96">
        <v>44058</v>
      </c>
      <c r="E5" s="96" t="s">
        <v>4668</v>
      </c>
      <c r="F5" s="108" t="s">
        <v>2868</v>
      </c>
      <c r="G5" s="112" t="str">
        <f t="shared" si="0"/>
        <v>https://link.springer.com/article/10.1007/s42399-020-00443-5</v>
      </c>
      <c r="H5" s="154" t="s">
        <v>1896</v>
      </c>
      <c r="I5" s="154" t="s">
        <v>104</v>
      </c>
      <c r="J5" s="108" t="s">
        <v>2869</v>
      </c>
      <c r="K5" s="108" t="s">
        <v>2870</v>
      </c>
      <c r="L5" s="108">
        <v>2020</v>
      </c>
      <c r="M5" s="108" t="s">
        <v>1757</v>
      </c>
      <c r="N5" s="108" t="s">
        <v>2871</v>
      </c>
      <c r="O5" s="154" t="s">
        <v>2232</v>
      </c>
      <c r="P5" s="108" t="s">
        <v>237</v>
      </c>
      <c r="Q5" s="108" t="s">
        <v>238</v>
      </c>
      <c r="R5" s="108" t="s">
        <v>237</v>
      </c>
      <c r="S5" s="155" t="s">
        <v>238</v>
      </c>
      <c r="T5" s="108" t="s">
        <v>39</v>
      </c>
      <c r="U5" s="108">
        <v>2</v>
      </c>
      <c r="V5" s="108" t="s">
        <v>237</v>
      </c>
      <c r="W5" s="108" t="s">
        <v>237</v>
      </c>
      <c r="X5" s="108" t="s">
        <v>237</v>
      </c>
      <c r="Y5" s="108" t="s">
        <v>237</v>
      </c>
      <c r="Z5" s="108" t="s">
        <v>237</v>
      </c>
      <c r="AA5" s="108" t="s">
        <v>238</v>
      </c>
      <c r="AB5" s="108" t="s">
        <v>238</v>
      </c>
      <c r="AC5" s="108" t="s">
        <v>238</v>
      </c>
      <c r="AD5" s="108" t="s">
        <v>238</v>
      </c>
      <c r="AE5" s="108" t="s">
        <v>238</v>
      </c>
      <c r="AF5" s="108" t="s">
        <v>237</v>
      </c>
      <c r="AG5" s="108" t="s">
        <v>238</v>
      </c>
      <c r="AH5" s="108" t="s">
        <v>238</v>
      </c>
      <c r="AI5" s="108" t="s">
        <v>238</v>
      </c>
      <c r="AJ5" s="108" t="s">
        <v>238</v>
      </c>
      <c r="AK5" s="108"/>
    </row>
    <row r="6" spans="1:37" s="99" customFormat="1" ht="30" customHeight="1" x14ac:dyDescent="0.35">
      <c r="A6" s="96">
        <v>44074</v>
      </c>
      <c r="B6" s="101" t="s">
        <v>3319</v>
      </c>
      <c r="C6" s="99" t="s">
        <v>3320</v>
      </c>
      <c r="D6" s="96">
        <v>43914</v>
      </c>
      <c r="E6" s="96" t="s">
        <v>4668</v>
      </c>
      <c r="F6" s="108" t="s">
        <v>3321</v>
      </c>
      <c r="G6" s="112" t="str">
        <f t="shared" si="0"/>
        <v>https://papers.ssrn.com/sol3/papers.cfm?abstract_id=3555225</v>
      </c>
      <c r="H6" s="125" t="s">
        <v>1489</v>
      </c>
      <c r="I6" s="125" t="s">
        <v>109</v>
      </c>
      <c r="J6" s="108" t="s">
        <v>3322</v>
      </c>
      <c r="K6" s="108" t="s">
        <v>3812</v>
      </c>
      <c r="L6" s="108">
        <v>2020</v>
      </c>
      <c r="M6" s="154" t="s">
        <v>1268</v>
      </c>
      <c r="N6" s="108" t="s">
        <v>3323</v>
      </c>
      <c r="O6" s="154" t="s">
        <v>2232</v>
      </c>
      <c r="P6" s="108" t="s">
        <v>237</v>
      </c>
      <c r="Q6" s="108" t="s">
        <v>238</v>
      </c>
      <c r="R6" s="108" t="s">
        <v>238</v>
      </c>
      <c r="S6" s="155" t="s">
        <v>237</v>
      </c>
      <c r="T6" s="108" t="s">
        <v>105</v>
      </c>
      <c r="U6" s="108" t="s">
        <v>1864</v>
      </c>
      <c r="V6" s="108" t="s">
        <v>238</v>
      </c>
      <c r="W6" s="108" t="s">
        <v>238</v>
      </c>
      <c r="X6" s="108" t="s">
        <v>238</v>
      </c>
      <c r="Y6" s="108" t="s">
        <v>238</v>
      </c>
      <c r="Z6" s="108" t="s">
        <v>238</v>
      </c>
      <c r="AA6" s="108" t="s">
        <v>238</v>
      </c>
      <c r="AB6" s="108" t="s">
        <v>238</v>
      </c>
      <c r="AC6" s="108" t="s">
        <v>238</v>
      </c>
      <c r="AD6" s="108" t="s">
        <v>238</v>
      </c>
      <c r="AE6" s="108" t="s">
        <v>238</v>
      </c>
      <c r="AF6" s="108" t="s">
        <v>238</v>
      </c>
      <c r="AG6" s="108" t="s">
        <v>238</v>
      </c>
      <c r="AH6" s="108" t="s">
        <v>238</v>
      </c>
      <c r="AI6" s="108" t="s">
        <v>238</v>
      </c>
      <c r="AJ6" s="108" t="s">
        <v>238</v>
      </c>
      <c r="AK6" s="108" t="s">
        <v>238</v>
      </c>
    </row>
    <row r="7" spans="1:37" s="99" customFormat="1" ht="30" customHeight="1" x14ac:dyDescent="0.35">
      <c r="A7" s="96">
        <v>44074</v>
      </c>
      <c r="B7" s="101" t="s">
        <v>3355</v>
      </c>
      <c r="C7" s="99" t="s">
        <v>1761</v>
      </c>
      <c r="D7" s="96">
        <v>44049</v>
      </c>
      <c r="E7" s="96" t="s">
        <v>4668</v>
      </c>
      <c r="F7" s="108" t="s">
        <v>3356</v>
      </c>
      <c r="G7" s="112" t="str">
        <f t="shared" si="0"/>
        <v>https://www.tandfonline.com/doi/full/10.1080/14760584.2020.1800461</v>
      </c>
      <c r="H7" s="125" t="s">
        <v>848</v>
      </c>
      <c r="I7" s="125" t="s">
        <v>110</v>
      </c>
      <c r="J7" s="108" t="s">
        <v>3357</v>
      </c>
      <c r="K7" s="108" t="s">
        <v>3358</v>
      </c>
      <c r="L7" s="108">
        <v>2020</v>
      </c>
      <c r="M7" s="108" t="s">
        <v>1757</v>
      </c>
      <c r="N7" s="108" t="s">
        <v>3359</v>
      </c>
      <c r="O7" s="154" t="s">
        <v>2232</v>
      </c>
      <c r="P7" s="108" t="s">
        <v>238</v>
      </c>
      <c r="Q7" s="108" t="s">
        <v>237</v>
      </c>
      <c r="R7" s="108" t="s">
        <v>238</v>
      </c>
      <c r="S7" s="155" t="s">
        <v>237</v>
      </c>
      <c r="T7" s="108" t="s">
        <v>39</v>
      </c>
      <c r="U7" s="108" t="s">
        <v>3360</v>
      </c>
      <c r="V7" s="108" t="s">
        <v>238</v>
      </c>
      <c r="W7" s="108" t="s">
        <v>238</v>
      </c>
      <c r="X7" s="108" t="s">
        <v>238</v>
      </c>
      <c r="Y7" s="108" t="s">
        <v>238</v>
      </c>
      <c r="Z7" s="108" t="s">
        <v>238</v>
      </c>
      <c r="AA7" s="108" t="s">
        <v>238</v>
      </c>
      <c r="AB7" s="108" t="s">
        <v>238</v>
      </c>
      <c r="AC7" s="108" t="s">
        <v>238</v>
      </c>
      <c r="AD7" s="108" t="s">
        <v>238</v>
      </c>
      <c r="AE7" s="108" t="s">
        <v>238</v>
      </c>
      <c r="AF7" s="108" t="s">
        <v>238</v>
      </c>
      <c r="AG7" s="108" t="s">
        <v>238</v>
      </c>
      <c r="AH7" s="108" t="s">
        <v>238</v>
      </c>
      <c r="AI7" s="108" t="s">
        <v>237</v>
      </c>
      <c r="AJ7" s="108" t="s">
        <v>238</v>
      </c>
      <c r="AK7" s="108" t="s">
        <v>3361</v>
      </c>
    </row>
    <row r="8" spans="1:37" s="99" customFormat="1" ht="30" customHeight="1" x14ac:dyDescent="0.35">
      <c r="A8" s="96">
        <v>44074</v>
      </c>
      <c r="B8" s="101" t="s">
        <v>3638</v>
      </c>
      <c r="C8" s="99" t="s">
        <v>3639</v>
      </c>
      <c r="D8" s="99" t="s">
        <v>2419</v>
      </c>
      <c r="E8" s="96">
        <v>44061</v>
      </c>
      <c r="F8" s="108" t="s">
        <v>3640</v>
      </c>
      <c r="G8" s="112" t="str">
        <f t="shared" si="0"/>
        <v>http://www.sysrevpharm.org/?mno=33869</v>
      </c>
      <c r="H8" s="125" t="s">
        <v>848</v>
      </c>
      <c r="I8" s="125" t="s">
        <v>109</v>
      </c>
      <c r="J8" s="108" t="s">
        <v>3641</v>
      </c>
      <c r="K8" s="108" t="s">
        <v>3809</v>
      </c>
      <c r="L8" s="108">
        <v>2020</v>
      </c>
      <c r="M8" s="108" t="s">
        <v>1757</v>
      </c>
      <c r="N8" s="108" t="s">
        <v>3642</v>
      </c>
      <c r="O8" s="154" t="s">
        <v>2232</v>
      </c>
      <c r="P8" s="108" t="s">
        <v>238</v>
      </c>
      <c r="Q8" s="108" t="s">
        <v>237</v>
      </c>
      <c r="R8" s="108" t="s">
        <v>238</v>
      </c>
      <c r="S8" s="155" t="s">
        <v>237</v>
      </c>
      <c r="T8" s="108" t="s">
        <v>39</v>
      </c>
      <c r="U8" s="108" t="s">
        <v>1864</v>
      </c>
      <c r="V8" s="108" t="s">
        <v>238</v>
      </c>
      <c r="W8" s="108" t="s">
        <v>238</v>
      </c>
      <c r="X8" s="108" t="s">
        <v>238</v>
      </c>
      <c r="Y8" s="108" t="s">
        <v>238</v>
      </c>
      <c r="Z8" s="108" t="s">
        <v>238</v>
      </c>
      <c r="AA8" s="108" t="s">
        <v>237</v>
      </c>
      <c r="AB8" s="108" t="s">
        <v>238</v>
      </c>
      <c r="AC8" s="108" t="s">
        <v>237</v>
      </c>
      <c r="AD8" s="108" t="s">
        <v>237</v>
      </c>
      <c r="AE8" s="108" t="s">
        <v>238</v>
      </c>
      <c r="AF8" s="108" t="s">
        <v>238</v>
      </c>
      <c r="AG8" s="108" t="s">
        <v>238</v>
      </c>
      <c r="AH8" s="108" t="s">
        <v>238</v>
      </c>
      <c r="AI8" s="108" t="s">
        <v>237</v>
      </c>
      <c r="AJ8" s="108" t="s">
        <v>238</v>
      </c>
      <c r="AK8" s="108" t="s">
        <v>238</v>
      </c>
    </row>
    <row r="9" spans="1:37" s="99" customFormat="1" ht="30" customHeight="1" x14ac:dyDescent="0.35">
      <c r="A9" s="96">
        <v>44074</v>
      </c>
      <c r="B9" s="101" t="s">
        <v>3767</v>
      </c>
      <c r="C9" s="99" t="s">
        <v>1761</v>
      </c>
      <c r="D9" s="96">
        <v>43915</v>
      </c>
      <c r="E9" s="96" t="s">
        <v>4668</v>
      </c>
      <c r="F9" s="108" t="s">
        <v>3654</v>
      </c>
      <c r="G9" s="112" t="str">
        <f t="shared" si="0"/>
        <v>https://pps.org.ph/wp-content/uploads/2020/03/APPROACH-TO-THE-MANAGEMENT-OF-COVID-19-IN-PREGNANCY-AND-THE-NEWBORN.pdf</v>
      </c>
      <c r="H9" s="154" t="s">
        <v>3799</v>
      </c>
      <c r="I9" s="154" t="s">
        <v>109</v>
      </c>
      <c r="J9" s="108" t="s">
        <v>3655</v>
      </c>
      <c r="K9" s="108" t="s">
        <v>3807</v>
      </c>
      <c r="L9" s="108">
        <v>2020</v>
      </c>
      <c r="M9" s="154" t="s">
        <v>227</v>
      </c>
      <c r="N9" s="108" t="s">
        <v>2767</v>
      </c>
      <c r="O9" s="154" t="s">
        <v>2232</v>
      </c>
      <c r="P9" s="108" t="s">
        <v>237</v>
      </c>
      <c r="Q9" s="108" t="s">
        <v>238</v>
      </c>
      <c r="R9" s="108" t="s">
        <v>238</v>
      </c>
      <c r="S9" s="155" t="s">
        <v>237</v>
      </c>
      <c r="T9" s="108" t="s">
        <v>39</v>
      </c>
      <c r="U9" s="108" t="s">
        <v>1864</v>
      </c>
      <c r="V9" s="108" t="s">
        <v>237</v>
      </c>
      <c r="W9" s="108" t="s">
        <v>237</v>
      </c>
      <c r="X9" s="108" t="s">
        <v>237</v>
      </c>
      <c r="Y9" s="108" t="s">
        <v>237</v>
      </c>
      <c r="Z9" s="108" t="s">
        <v>237</v>
      </c>
      <c r="AA9" s="108" t="s">
        <v>238</v>
      </c>
      <c r="AB9" s="108" t="s">
        <v>238</v>
      </c>
      <c r="AC9" s="108" t="s">
        <v>238</v>
      </c>
      <c r="AD9" s="108" t="s">
        <v>238</v>
      </c>
      <c r="AE9" s="108" t="s">
        <v>238</v>
      </c>
      <c r="AF9" s="108" t="s">
        <v>238</v>
      </c>
      <c r="AG9" s="108" t="s">
        <v>238</v>
      </c>
      <c r="AH9" s="108" t="s">
        <v>237</v>
      </c>
      <c r="AI9" s="108" t="s">
        <v>238</v>
      </c>
      <c r="AJ9" s="108" t="s">
        <v>238</v>
      </c>
      <c r="AK9" s="108" t="s">
        <v>238</v>
      </c>
    </row>
    <row r="10" spans="1:37" s="99" customFormat="1" ht="30" customHeight="1" x14ac:dyDescent="0.35">
      <c r="A10" s="96">
        <v>44074</v>
      </c>
      <c r="B10" s="101" t="s">
        <v>3711</v>
      </c>
      <c r="C10" s="99" t="s">
        <v>3712</v>
      </c>
      <c r="D10" s="99" t="s">
        <v>2419</v>
      </c>
      <c r="E10" s="96" t="s">
        <v>4668</v>
      </c>
      <c r="F10" s="108" t="s">
        <v>3713</v>
      </c>
      <c r="G10" s="112" t="str">
        <f t="shared" si="0"/>
        <v>https://www.ifpri.org/publication/impacts-covid-19-crisis-maternal-and-child-malnutrition-myanmar-what-expect-and-how</v>
      </c>
      <c r="H10" s="154" t="s">
        <v>3714</v>
      </c>
      <c r="I10" s="154" t="s">
        <v>102</v>
      </c>
      <c r="J10" s="108" t="s">
        <v>3715</v>
      </c>
      <c r="K10" s="108" t="s">
        <v>3716</v>
      </c>
      <c r="L10" s="108">
        <v>2020</v>
      </c>
      <c r="M10" s="108" t="s">
        <v>1757</v>
      </c>
      <c r="N10" s="108" t="s">
        <v>2767</v>
      </c>
      <c r="O10" s="154" t="s">
        <v>2232</v>
      </c>
      <c r="P10" s="108" t="s">
        <v>237</v>
      </c>
      <c r="Q10" s="108" t="s">
        <v>237</v>
      </c>
      <c r="R10" s="108" t="s">
        <v>238</v>
      </c>
      <c r="S10" s="155" t="s">
        <v>237</v>
      </c>
      <c r="T10" s="108" t="s">
        <v>39</v>
      </c>
      <c r="U10" s="108" t="s">
        <v>1864</v>
      </c>
      <c r="V10" s="108" t="s">
        <v>238</v>
      </c>
      <c r="W10" s="108" t="s">
        <v>237</v>
      </c>
      <c r="X10" s="108" t="s">
        <v>237</v>
      </c>
      <c r="Y10" s="108" t="s">
        <v>237</v>
      </c>
      <c r="Z10" s="108" t="s">
        <v>238</v>
      </c>
      <c r="AA10" s="108" t="s">
        <v>237</v>
      </c>
      <c r="AB10" s="108" t="s">
        <v>238</v>
      </c>
      <c r="AC10" s="108" t="s">
        <v>237</v>
      </c>
      <c r="AD10" s="108" t="s">
        <v>237</v>
      </c>
      <c r="AE10" s="108" t="s">
        <v>238</v>
      </c>
      <c r="AF10" s="108" t="s">
        <v>238</v>
      </c>
      <c r="AG10" s="108" t="s">
        <v>238</v>
      </c>
      <c r="AH10" s="108" t="s">
        <v>237</v>
      </c>
      <c r="AI10" s="108" t="s">
        <v>237</v>
      </c>
      <c r="AJ10" s="108" t="s">
        <v>238</v>
      </c>
      <c r="AK10" s="108" t="s">
        <v>238</v>
      </c>
    </row>
    <row r="11" spans="1:37" s="99" customFormat="1" ht="30" customHeight="1" x14ac:dyDescent="0.35">
      <c r="A11" s="96">
        <v>44067</v>
      </c>
      <c r="B11" s="101" t="s">
        <v>4948</v>
      </c>
      <c r="C11" s="99" t="s">
        <v>4949</v>
      </c>
      <c r="D11" s="96">
        <v>44057</v>
      </c>
      <c r="E11" s="96" t="s">
        <v>4668</v>
      </c>
      <c r="F11" s="108" t="s">
        <v>4950</v>
      </c>
      <c r="G11" s="112" t="str">
        <f t="shared" si="0"/>
        <v>https://www.sciencedirect.com/science/article/pii/S0190740920315309?casa_token=YX9uoZieuB0AAAAA:wUlr2rLJeROuORFMWcVE1JM7-u5wnDM1SHMtx9g6NRGLxuaXtm371LOuBTgdieA0VnumtPs</v>
      </c>
      <c r="H11" s="154" t="s">
        <v>2261</v>
      </c>
      <c r="I11" s="125" t="s">
        <v>1759</v>
      </c>
      <c r="J11" s="108" t="s">
        <v>4951</v>
      </c>
      <c r="K11" s="108" t="s">
        <v>4952</v>
      </c>
      <c r="L11" s="108">
        <v>2020</v>
      </c>
      <c r="M11" s="108" t="s">
        <v>1757</v>
      </c>
      <c r="N11" s="108" t="s">
        <v>4953</v>
      </c>
      <c r="O11" s="154" t="s">
        <v>2232</v>
      </c>
      <c r="P11" s="108" t="s">
        <v>238</v>
      </c>
      <c r="Q11" s="108" t="s">
        <v>237</v>
      </c>
      <c r="R11" s="108" t="s">
        <v>238</v>
      </c>
      <c r="S11" s="155" t="s">
        <v>238</v>
      </c>
      <c r="T11" s="108" t="s">
        <v>101</v>
      </c>
      <c r="U11" s="108" t="s">
        <v>1864</v>
      </c>
      <c r="V11" s="108" t="s">
        <v>238</v>
      </c>
      <c r="W11" s="108" t="s">
        <v>238</v>
      </c>
      <c r="X11" s="108" t="s">
        <v>238</v>
      </c>
      <c r="Y11" s="108" t="s">
        <v>238</v>
      </c>
      <c r="Z11" s="108" t="s">
        <v>238</v>
      </c>
      <c r="AA11" s="108" t="s">
        <v>238</v>
      </c>
      <c r="AB11" s="108" t="s">
        <v>238</v>
      </c>
      <c r="AC11" s="108" t="s">
        <v>237</v>
      </c>
      <c r="AD11" s="108" t="s">
        <v>237</v>
      </c>
      <c r="AE11" s="108" t="s">
        <v>238</v>
      </c>
      <c r="AF11" s="108" t="s">
        <v>238</v>
      </c>
      <c r="AG11" s="108" t="s">
        <v>238</v>
      </c>
      <c r="AH11" s="108" t="s">
        <v>238</v>
      </c>
      <c r="AI11" s="108" t="s">
        <v>238</v>
      </c>
      <c r="AJ11" s="108"/>
      <c r="AK11" s="108" t="s">
        <v>238</v>
      </c>
    </row>
    <row r="12" spans="1:37" s="99" customFormat="1" ht="30" customHeight="1" x14ac:dyDescent="0.35">
      <c r="A12" s="96">
        <v>44060</v>
      </c>
      <c r="B12" s="101" t="s">
        <v>4944</v>
      </c>
      <c r="C12" s="99" t="s">
        <v>4945</v>
      </c>
      <c r="D12" s="96">
        <v>44032</v>
      </c>
      <c r="E12" s="96" t="s">
        <v>4668</v>
      </c>
      <c r="F12" s="108" t="s">
        <v>4946</v>
      </c>
      <c r="G12" s="112" t="str">
        <f t="shared" si="0"/>
        <v>https://thinkwell.global/wp-content/uploads/2020/07/Cost-of-outreach-vaccination-in-the-context-of-COVID-19-20-July-2020.pdf</v>
      </c>
      <c r="H12" s="154" t="s">
        <v>2261</v>
      </c>
      <c r="I12" s="154" t="s">
        <v>104</v>
      </c>
      <c r="J12" s="108" t="s">
        <v>4947</v>
      </c>
      <c r="K12" s="108" t="s">
        <v>4468</v>
      </c>
      <c r="L12" s="108">
        <v>2020</v>
      </c>
      <c r="M12" s="108" t="s">
        <v>1757</v>
      </c>
      <c r="N12" s="108" t="s">
        <v>2767</v>
      </c>
      <c r="O12" s="154" t="s">
        <v>2232</v>
      </c>
      <c r="P12" s="108" t="s">
        <v>238</v>
      </c>
      <c r="Q12" s="108" t="s">
        <v>238</v>
      </c>
      <c r="R12" s="108" t="s">
        <v>238</v>
      </c>
      <c r="S12" s="155" t="s">
        <v>237</v>
      </c>
      <c r="T12" s="108" t="s">
        <v>39</v>
      </c>
      <c r="U12" s="108" t="s">
        <v>1864</v>
      </c>
      <c r="V12" s="108" t="s">
        <v>238</v>
      </c>
      <c r="W12" s="108" t="s">
        <v>238</v>
      </c>
      <c r="X12" s="108" t="s">
        <v>238</v>
      </c>
      <c r="Y12" s="108" t="s">
        <v>238</v>
      </c>
      <c r="Z12" s="108" t="s">
        <v>238</v>
      </c>
      <c r="AA12" s="108" t="s">
        <v>238</v>
      </c>
      <c r="AB12" s="108" t="s">
        <v>238</v>
      </c>
      <c r="AC12" s="108" t="s">
        <v>238</v>
      </c>
      <c r="AD12" s="108" t="s">
        <v>238</v>
      </c>
      <c r="AE12" s="108" t="s">
        <v>238</v>
      </c>
      <c r="AF12" s="108" t="s">
        <v>238</v>
      </c>
      <c r="AG12" s="108" t="s">
        <v>238</v>
      </c>
      <c r="AH12" s="108" t="s">
        <v>238</v>
      </c>
      <c r="AI12" s="108" t="s">
        <v>237</v>
      </c>
      <c r="AJ12" s="108" t="s">
        <v>238</v>
      </c>
      <c r="AK12" s="108" t="s">
        <v>238</v>
      </c>
    </row>
    <row r="13" spans="1:37" s="99" customFormat="1" ht="30" customHeight="1" x14ac:dyDescent="0.35">
      <c r="A13" s="96">
        <v>44039</v>
      </c>
      <c r="B13" s="101" t="s">
        <v>3989</v>
      </c>
      <c r="C13" s="99" t="s">
        <v>3990</v>
      </c>
      <c r="D13" s="96">
        <v>44032</v>
      </c>
      <c r="E13" s="96">
        <v>44033</v>
      </c>
      <c r="F13" s="108" t="s">
        <v>3991</v>
      </c>
      <c r="G13" s="112" t="str">
        <f t="shared" si="0"/>
        <v>https://pubmed.ncbi.nlm.nih.gov/32687229/</v>
      </c>
      <c r="H13" s="154" t="s">
        <v>3992</v>
      </c>
      <c r="I13" s="154" t="s">
        <v>104</v>
      </c>
      <c r="J13" s="108" t="s">
        <v>3993</v>
      </c>
      <c r="K13" s="108" t="s">
        <v>3994</v>
      </c>
      <c r="L13" s="108">
        <v>2020</v>
      </c>
      <c r="M13" s="108" t="s">
        <v>1757</v>
      </c>
      <c r="N13" s="108" t="s">
        <v>3995</v>
      </c>
      <c r="O13" s="154" t="s">
        <v>2232</v>
      </c>
      <c r="P13" s="108" t="s">
        <v>238</v>
      </c>
      <c r="Q13" s="108" t="s">
        <v>237</v>
      </c>
      <c r="R13" s="108" t="s">
        <v>238</v>
      </c>
      <c r="S13" s="155" t="s">
        <v>238</v>
      </c>
      <c r="T13" s="108" t="s">
        <v>105</v>
      </c>
      <c r="U13" s="108" t="s">
        <v>3996</v>
      </c>
      <c r="V13" s="108" t="s">
        <v>238</v>
      </c>
      <c r="W13" s="108" t="s">
        <v>238</v>
      </c>
      <c r="X13" s="108" t="s">
        <v>238</v>
      </c>
      <c r="Y13" s="108" t="s">
        <v>238</v>
      </c>
      <c r="Z13" s="108" t="s">
        <v>238</v>
      </c>
      <c r="AA13" s="108" t="s">
        <v>237</v>
      </c>
      <c r="AB13" s="108" t="s">
        <v>237</v>
      </c>
      <c r="AC13" s="108" t="s">
        <v>237</v>
      </c>
      <c r="AD13" s="108" t="s">
        <v>237</v>
      </c>
      <c r="AE13" s="108" t="s">
        <v>237</v>
      </c>
      <c r="AF13" s="108" t="s">
        <v>238</v>
      </c>
      <c r="AG13" s="108" t="s">
        <v>238</v>
      </c>
      <c r="AH13" s="108" t="s">
        <v>238</v>
      </c>
      <c r="AI13" s="108" t="s">
        <v>238</v>
      </c>
      <c r="AJ13" s="108" t="s">
        <v>238</v>
      </c>
      <c r="AK13" s="108" t="s">
        <v>238</v>
      </c>
    </row>
    <row r="14" spans="1:37" s="99" customFormat="1" ht="30" customHeight="1" x14ac:dyDescent="0.35">
      <c r="A14" s="96">
        <v>44032</v>
      </c>
      <c r="B14" s="101" t="s">
        <v>3984</v>
      </c>
      <c r="C14" s="99" t="s">
        <v>1761</v>
      </c>
      <c r="D14" s="96">
        <v>44016</v>
      </c>
      <c r="E14" s="96">
        <v>44020</v>
      </c>
      <c r="F14" s="108" t="s">
        <v>3985</v>
      </c>
      <c r="G14" s="112" t="str">
        <f t="shared" si="0"/>
        <v>https://pubmed.ncbi.nlm.nih.gov/32634405/</v>
      </c>
      <c r="H14" s="154" t="s">
        <v>1489</v>
      </c>
      <c r="I14" s="154" t="s">
        <v>1759</v>
      </c>
      <c r="J14" s="108" t="s">
        <v>3986</v>
      </c>
      <c r="K14" s="108" t="s">
        <v>2120</v>
      </c>
      <c r="L14" s="108">
        <v>2020</v>
      </c>
      <c r="M14" s="108" t="s">
        <v>1757</v>
      </c>
      <c r="N14" s="108" t="s">
        <v>3987</v>
      </c>
      <c r="O14" s="154" t="s">
        <v>2232</v>
      </c>
      <c r="P14" s="108" t="s">
        <v>238</v>
      </c>
      <c r="Q14" s="108" t="s">
        <v>237</v>
      </c>
      <c r="R14" s="108" t="s">
        <v>238</v>
      </c>
      <c r="S14" s="155" t="s">
        <v>238</v>
      </c>
      <c r="T14" s="108" t="s">
        <v>105</v>
      </c>
      <c r="U14" s="108" t="s">
        <v>3988</v>
      </c>
      <c r="V14" s="108" t="s">
        <v>238</v>
      </c>
      <c r="W14" s="108" t="s">
        <v>238</v>
      </c>
      <c r="X14" s="108" t="s">
        <v>238</v>
      </c>
      <c r="Y14" s="108" t="s">
        <v>238</v>
      </c>
      <c r="Z14" s="108" t="s">
        <v>238</v>
      </c>
      <c r="AA14" s="108" t="s">
        <v>238</v>
      </c>
      <c r="AB14" s="108" t="s">
        <v>238</v>
      </c>
      <c r="AC14" s="108" t="s">
        <v>238</v>
      </c>
      <c r="AD14" s="108" t="s">
        <v>237</v>
      </c>
      <c r="AE14" s="108" t="s">
        <v>238</v>
      </c>
      <c r="AF14" s="108" t="s">
        <v>238</v>
      </c>
      <c r="AG14" s="108" t="s">
        <v>238</v>
      </c>
      <c r="AH14" s="108" t="s">
        <v>238</v>
      </c>
      <c r="AI14" s="108" t="s">
        <v>238</v>
      </c>
      <c r="AJ14" s="108" t="s">
        <v>238</v>
      </c>
      <c r="AK14" s="108" t="s">
        <v>238</v>
      </c>
    </row>
    <row r="15" spans="1:37" s="99" customFormat="1" ht="30" customHeight="1" x14ac:dyDescent="0.35">
      <c r="A15" s="96">
        <v>44018</v>
      </c>
      <c r="B15" s="101" t="s">
        <v>3966</v>
      </c>
      <c r="C15" s="99" t="s">
        <v>3967</v>
      </c>
      <c r="D15" s="96">
        <v>43991</v>
      </c>
      <c r="E15" s="96" t="s">
        <v>4668</v>
      </c>
      <c r="F15" s="108" t="s">
        <v>3968</v>
      </c>
      <c r="G15" s="112" t="str">
        <f t="shared" si="0"/>
        <v>https://journals.sagepub.com/doi/full/10.1177/201010582093725</v>
      </c>
      <c r="H15" s="154" t="s">
        <v>1489</v>
      </c>
      <c r="I15" s="154" t="s">
        <v>109</v>
      </c>
      <c r="J15" s="108" t="s">
        <v>3969</v>
      </c>
      <c r="K15" s="108" t="s">
        <v>3970</v>
      </c>
      <c r="L15" s="108">
        <v>2020</v>
      </c>
      <c r="M15" s="108" t="s">
        <v>1757</v>
      </c>
      <c r="N15" s="108" t="s">
        <v>3971</v>
      </c>
      <c r="O15" s="154" t="s">
        <v>2232</v>
      </c>
      <c r="P15" s="108" t="s">
        <v>238</v>
      </c>
      <c r="Q15" s="108" t="s">
        <v>237</v>
      </c>
      <c r="R15" s="108" t="s">
        <v>238</v>
      </c>
      <c r="S15" s="155" t="s">
        <v>237</v>
      </c>
      <c r="T15" s="108" t="s">
        <v>105</v>
      </c>
      <c r="U15" s="108" t="s">
        <v>1864</v>
      </c>
      <c r="V15" s="108" t="s">
        <v>238</v>
      </c>
      <c r="W15" s="108" t="s">
        <v>238</v>
      </c>
      <c r="X15" s="108" t="s">
        <v>238</v>
      </c>
      <c r="Y15" s="108" t="s">
        <v>238</v>
      </c>
      <c r="Z15" s="108" t="s">
        <v>238</v>
      </c>
      <c r="AA15" s="108" t="s">
        <v>238</v>
      </c>
      <c r="AB15" s="108" t="s">
        <v>238</v>
      </c>
      <c r="AC15" s="108" t="s">
        <v>238</v>
      </c>
      <c r="AD15" s="108" t="s">
        <v>238</v>
      </c>
      <c r="AE15" s="108" t="s">
        <v>238</v>
      </c>
      <c r="AF15" s="108" t="s">
        <v>238</v>
      </c>
      <c r="AG15" s="108" t="s">
        <v>238</v>
      </c>
      <c r="AH15" s="108" t="s">
        <v>238</v>
      </c>
      <c r="AI15" s="108" t="s">
        <v>238</v>
      </c>
      <c r="AJ15" s="108" t="s">
        <v>238</v>
      </c>
      <c r="AK15" s="108" t="s">
        <v>238</v>
      </c>
    </row>
    <row r="16" spans="1:37" s="99" customFormat="1" ht="30" customHeight="1" x14ac:dyDescent="0.35">
      <c r="A16" s="96">
        <v>44018</v>
      </c>
      <c r="B16" s="101" t="s">
        <v>3972</v>
      </c>
      <c r="C16" s="99" t="s">
        <v>1761</v>
      </c>
      <c r="D16" s="96">
        <v>44013</v>
      </c>
      <c r="E16" s="96">
        <v>44014</v>
      </c>
      <c r="F16" s="108" t="s">
        <v>3973</v>
      </c>
      <c r="G16" s="112" t="str">
        <f t="shared" si="0"/>
        <v>https://obgyn.onlinelibrary.wiley.com/doi/10.1002/uog.22091</v>
      </c>
      <c r="H16" s="108" t="s">
        <v>2811</v>
      </c>
      <c r="I16" s="108" t="s">
        <v>109</v>
      </c>
      <c r="J16" s="108" t="s">
        <v>3945</v>
      </c>
      <c r="K16" s="108" t="s">
        <v>3974</v>
      </c>
      <c r="L16" s="108">
        <v>2020</v>
      </c>
      <c r="M16" s="108" t="s">
        <v>1757</v>
      </c>
      <c r="N16" s="108" t="s">
        <v>3975</v>
      </c>
      <c r="O16" s="154" t="s">
        <v>2232</v>
      </c>
      <c r="P16" s="108" t="s">
        <v>237</v>
      </c>
      <c r="Q16" s="108" t="s">
        <v>238</v>
      </c>
      <c r="R16" s="108" t="s">
        <v>238</v>
      </c>
      <c r="S16" s="155" t="s">
        <v>238</v>
      </c>
      <c r="T16" s="108" t="s">
        <v>39</v>
      </c>
      <c r="U16" s="108" t="s">
        <v>1864</v>
      </c>
      <c r="V16" s="108" t="s">
        <v>238</v>
      </c>
      <c r="W16" s="108" t="s">
        <v>238</v>
      </c>
      <c r="X16" s="108" t="s">
        <v>238</v>
      </c>
      <c r="Y16" s="108" t="s">
        <v>238</v>
      </c>
      <c r="Z16" s="108" t="s">
        <v>238</v>
      </c>
      <c r="AA16" s="108" t="s">
        <v>238</v>
      </c>
      <c r="AB16" s="108" t="s">
        <v>238</v>
      </c>
      <c r="AC16" s="108" t="s">
        <v>238</v>
      </c>
      <c r="AD16" s="108" t="s">
        <v>238</v>
      </c>
      <c r="AE16" s="108" t="s">
        <v>238</v>
      </c>
      <c r="AF16" s="108" t="s">
        <v>238</v>
      </c>
      <c r="AG16" s="108" t="s">
        <v>238</v>
      </c>
      <c r="AH16" s="108" t="s">
        <v>238</v>
      </c>
      <c r="AI16" s="108" t="s">
        <v>238</v>
      </c>
      <c r="AJ16" s="108" t="s">
        <v>238</v>
      </c>
      <c r="AK16" s="108" t="s">
        <v>238</v>
      </c>
    </row>
    <row r="17" spans="1:37" s="99" customFormat="1" ht="30" customHeight="1" x14ac:dyDescent="0.35">
      <c r="A17" s="96">
        <v>44018</v>
      </c>
      <c r="B17" s="101" t="s">
        <v>3976</v>
      </c>
      <c r="C17" s="99" t="s">
        <v>3977</v>
      </c>
      <c r="D17" s="96">
        <v>44007</v>
      </c>
      <c r="E17" s="96">
        <v>44008</v>
      </c>
      <c r="F17" s="108" t="s">
        <v>3978</v>
      </c>
      <c r="G17" s="112" t="str">
        <f t="shared" si="0"/>
        <v>https://academic.oup.com/cid/article/doi/10.1093/cid/ciaa794/5862649</v>
      </c>
      <c r="H17" s="108" t="s">
        <v>1489</v>
      </c>
      <c r="I17" s="108" t="s">
        <v>104</v>
      </c>
      <c r="J17" s="108" t="s">
        <v>3979</v>
      </c>
      <c r="K17" s="108" t="s">
        <v>3980</v>
      </c>
      <c r="L17" s="108">
        <v>2020</v>
      </c>
      <c r="M17" s="108" t="s">
        <v>1757</v>
      </c>
      <c r="N17" s="108" t="s">
        <v>3981</v>
      </c>
      <c r="O17" s="154" t="s">
        <v>2232</v>
      </c>
      <c r="P17" s="108" t="s">
        <v>238</v>
      </c>
      <c r="Q17" s="108" t="s">
        <v>237</v>
      </c>
      <c r="R17" s="108" t="s">
        <v>238</v>
      </c>
      <c r="S17" s="155" t="s">
        <v>238</v>
      </c>
      <c r="T17" s="108" t="s">
        <v>105</v>
      </c>
      <c r="U17" s="108" t="s">
        <v>3982</v>
      </c>
      <c r="V17" s="108" t="s">
        <v>238</v>
      </c>
      <c r="W17" s="108" t="s">
        <v>238</v>
      </c>
      <c r="X17" s="108" t="s">
        <v>238</v>
      </c>
      <c r="Y17" s="108" t="s">
        <v>238</v>
      </c>
      <c r="Z17" s="108" t="s">
        <v>238</v>
      </c>
      <c r="AA17" s="108" t="s">
        <v>238</v>
      </c>
      <c r="AB17" s="108" t="s">
        <v>238</v>
      </c>
      <c r="AC17" s="108" t="s">
        <v>238</v>
      </c>
      <c r="AD17" s="108" t="s">
        <v>238</v>
      </c>
      <c r="AE17" s="108" t="s">
        <v>238</v>
      </c>
      <c r="AF17" s="108" t="s">
        <v>238</v>
      </c>
      <c r="AG17" s="108" t="s">
        <v>238</v>
      </c>
      <c r="AH17" s="108" t="s">
        <v>238</v>
      </c>
      <c r="AI17" s="108" t="s">
        <v>238</v>
      </c>
      <c r="AJ17" s="108" t="s">
        <v>3983</v>
      </c>
      <c r="AK17" s="108" t="s">
        <v>238</v>
      </c>
    </row>
    <row r="18" spans="1:37" s="99" customFormat="1" ht="30" customHeight="1" x14ac:dyDescent="0.35">
      <c r="A18" s="96">
        <v>44011</v>
      </c>
      <c r="B18" s="101" t="s">
        <v>3953</v>
      </c>
      <c r="C18" s="99" t="s">
        <v>1761</v>
      </c>
      <c r="D18" s="96">
        <v>44004</v>
      </c>
      <c r="E18" s="96">
        <v>44005</v>
      </c>
      <c r="F18" s="108" t="s">
        <v>3954</v>
      </c>
      <c r="G18" s="112" t="str">
        <f t="shared" si="0"/>
        <v>https://pubmed.ncbi.nlm.nih.gov/32567769/</v>
      </c>
      <c r="H18" s="154" t="s">
        <v>1489</v>
      </c>
      <c r="I18" s="154" t="s">
        <v>104</v>
      </c>
      <c r="J18" s="108" t="s">
        <v>3955</v>
      </c>
      <c r="K18" s="108" t="s">
        <v>3049</v>
      </c>
      <c r="L18" s="108">
        <v>2020</v>
      </c>
      <c r="M18" s="108" t="s">
        <v>1757</v>
      </c>
      <c r="N18" s="108" t="s">
        <v>3956</v>
      </c>
      <c r="O18" s="154" t="s">
        <v>2232</v>
      </c>
      <c r="P18" s="108" t="s">
        <v>238</v>
      </c>
      <c r="Q18" s="108" t="s">
        <v>237</v>
      </c>
      <c r="R18" s="108" t="s">
        <v>238</v>
      </c>
      <c r="S18" s="155" t="s">
        <v>238</v>
      </c>
      <c r="T18" s="108" t="s">
        <v>105</v>
      </c>
      <c r="U18" s="108" t="s">
        <v>755</v>
      </c>
      <c r="V18" s="108" t="s">
        <v>238</v>
      </c>
      <c r="W18" s="108" t="s">
        <v>238</v>
      </c>
      <c r="X18" s="108" t="s">
        <v>238</v>
      </c>
      <c r="Y18" s="108" t="s">
        <v>238</v>
      </c>
      <c r="Z18" s="108" t="s">
        <v>238</v>
      </c>
      <c r="AA18" s="108" t="s">
        <v>238</v>
      </c>
      <c r="AB18" s="108" t="s">
        <v>238</v>
      </c>
      <c r="AC18" s="108" t="s">
        <v>238</v>
      </c>
      <c r="AD18" s="108" t="s">
        <v>238</v>
      </c>
      <c r="AE18" s="108" t="s">
        <v>237</v>
      </c>
      <c r="AF18" s="108" t="s">
        <v>238</v>
      </c>
      <c r="AG18" s="108" t="s">
        <v>238</v>
      </c>
      <c r="AH18" s="108" t="s">
        <v>238</v>
      </c>
      <c r="AI18" s="108" t="s">
        <v>238</v>
      </c>
      <c r="AJ18" s="108" t="s">
        <v>238</v>
      </c>
      <c r="AK18" s="108" t="s">
        <v>238</v>
      </c>
    </row>
    <row r="19" spans="1:37" s="99" customFormat="1" ht="30" customHeight="1" x14ac:dyDescent="0.35">
      <c r="A19" s="96">
        <v>44011</v>
      </c>
      <c r="B19" s="101" t="s">
        <v>3957</v>
      </c>
      <c r="C19" s="99" t="s">
        <v>1761</v>
      </c>
      <c r="D19" s="96">
        <v>44001</v>
      </c>
      <c r="E19" s="96">
        <v>44002</v>
      </c>
      <c r="F19" s="108" t="s">
        <v>3958</v>
      </c>
      <c r="G19" s="112" t="str">
        <f t="shared" si="0"/>
        <v>https://pubmed.ncbi.nlm.nih.gov/32558609/</v>
      </c>
      <c r="H19" s="154" t="s">
        <v>3959</v>
      </c>
      <c r="I19" s="154" t="s">
        <v>104</v>
      </c>
      <c r="J19" s="108" t="s">
        <v>3960</v>
      </c>
      <c r="K19" s="108" t="s">
        <v>2583</v>
      </c>
      <c r="L19" s="108">
        <v>2020</v>
      </c>
      <c r="M19" s="108" t="s">
        <v>1757</v>
      </c>
      <c r="N19" s="108" t="s">
        <v>3961</v>
      </c>
      <c r="O19" s="154" t="s">
        <v>2232</v>
      </c>
      <c r="P19" s="108" t="s">
        <v>237</v>
      </c>
      <c r="Q19" s="108" t="s">
        <v>238</v>
      </c>
      <c r="R19" s="108" t="s">
        <v>238</v>
      </c>
      <c r="S19" s="155" t="s">
        <v>237</v>
      </c>
      <c r="T19" s="108" t="s">
        <v>39</v>
      </c>
      <c r="U19" s="108">
        <v>16</v>
      </c>
      <c r="V19" s="108" t="s">
        <v>238</v>
      </c>
      <c r="W19" s="108" t="s">
        <v>237</v>
      </c>
      <c r="X19" s="108" t="s">
        <v>238</v>
      </c>
      <c r="Y19" s="108" t="s">
        <v>237</v>
      </c>
      <c r="Z19" s="108" t="s">
        <v>238</v>
      </c>
      <c r="AA19" s="108" t="s">
        <v>238</v>
      </c>
      <c r="AB19" s="108" t="s">
        <v>238</v>
      </c>
      <c r="AC19" s="108" t="s">
        <v>238</v>
      </c>
      <c r="AD19" s="108" t="s">
        <v>238</v>
      </c>
      <c r="AE19" s="108" t="s">
        <v>238</v>
      </c>
      <c r="AF19" s="108" t="s">
        <v>238</v>
      </c>
      <c r="AG19" s="108" t="s">
        <v>238</v>
      </c>
      <c r="AH19" s="108" t="s">
        <v>237</v>
      </c>
      <c r="AI19" s="108" t="s">
        <v>238</v>
      </c>
      <c r="AJ19" s="108" t="s">
        <v>238</v>
      </c>
      <c r="AK19" s="108" t="s">
        <v>238</v>
      </c>
    </row>
    <row r="20" spans="1:37" s="99" customFormat="1" ht="30" customHeight="1" x14ac:dyDescent="0.35">
      <c r="A20" s="96">
        <v>44011</v>
      </c>
      <c r="B20" s="101" t="s">
        <v>3962</v>
      </c>
      <c r="C20" s="99" t="s">
        <v>1761</v>
      </c>
      <c r="D20" s="96">
        <v>44004</v>
      </c>
      <c r="E20" s="96">
        <v>44005</v>
      </c>
      <c r="F20" s="108" t="s">
        <v>3963</v>
      </c>
      <c r="G20" s="112" t="str">
        <f t="shared" si="0"/>
        <v>https://onlinelibrary.wiley.com/doi/full/10.1111/jpc.14965</v>
      </c>
      <c r="H20" s="154" t="s">
        <v>2811</v>
      </c>
      <c r="I20" s="154" t="s">
        <v>104</v>
      </c>
      <c r="J20" s="108" t="s">
        <v>3964</v>
      </c>
      <c r="K20" s="108" t="s">
        <v>3049</v>
      </c>
      <c r="L20" s="108">
        <v>2020</v>
      </c>
      <c r="M20" s="108" t="s">
        <v>1757</v>
      </c>
      <c r="N20" s="108" t="s">
        <v>3965</v>
      </c>
      <c r="O20" s="154" t="s">
        <v>2232</v>
      </c>
      <c r="P20" s="108" t="s">
        <v>238</v>
      </c>
      <c r="Q20" s="108" t="s">
        <v>237</v>
      </c>
      <c r="R20" s="108" t="s">
        <v>238</v>
      </c>
      <c r="S20" s="155" t="s">
        <v>238</v>
      </c>
      <c r="T20" s="108" t="s">
        <v>39</v>
      </c>
      <c r="U20" s="108">
        <v>1</v>
      </c>
      <c r="V20" s="108" t="s">
        <v>238</v>
      </c>
      <c r="W20" s="108" t="s">
        <v>238</v>
      </c>
      <c r="X20" s="108" t="s">
        <v>238</v>
      </c>
      <c r="Y20" s="108" t="s">
        <v>238</v>
      </c>
      <c r="Z20" s="108" t="s">
        <v>238</v>
      </c>
      <c r="AA20" s="108" t="s">
        <v>238</v>
      </c>
      <c r="AB20" s="108" t="s">
        <v>237</v>
      </c>
      <c r="AC20" s="108" t="s">
        <v>238</v>
      </c>
      <c r="AD20" s="108" t="s">
        <v>237</v>
      </c>
      <c r="AE20" s="108" t="s">
        <v>237</v>
      </c>
      <c r="AF20" s="108" t="s">
        <v>238</v>
      </c>
      <c r="AG20" s="108" t="s">
        <v>238</v>
      </c>
      <c r="AH20" s="108" t="s">
        <v>238</v>
      </c>
      <c r="AI20" s="108" t="s">
        <v>238</v>
      </c>
      <c r="AJ20" s="108" t="s">
        <v>238</v>
      </c>
      <c r="AK20" s="108" t="s">
        <v>238</v>
      </c>
    </row>
    <row r="21" spans="1:37" s="99" customFormat="1" ht="30" customHeight="1" x14ac:dyDescent="0.35">
      <c r="A21" s="96">
        <v>43997</v>
      </c>
      <c r="B21" s="101" t="s">
        <v>3941</v>
      </c>
      <c r="C21" s="99" t="s">
        <v>3942</v>
      </c>
      <c r="D21" s="96">
        <v>43977</v>
      </c>
      <c r="E21" s="96">
        <v>43978</v>
      </c>
      <c r="F21" s="149" t="s">
        <v>3943</v>
      </c>
      <c r="G21" s="112" t="str">
        <f t="shared" si="0"/>
        <v>https://onlinelibrary.wiley.com/doi/epdf/10.1111/pde.14238</v>
      </c>
      <c r="H21" s="156" t="s">
        <v>3944</v>
      </c>
      <c r="I21" s="156" t="s">
        <v>109</v>
      </c>
      <c r="J21" s="149" t="s">
        <v>3945</v>
      </c>
      <c r="K21" s="108" t="s">
        <v>3946</v>
      </c>
      <c r="L21" s="108">
        <v>2020</v>
      </c>
      <c r="M21" s="108" t="s">
        <v>1757</v>
      </c>
      <c r="N21" s="108" t="s">
        <v>3947</v>
      </c>
      <c r="O21" s="154" t="s">
        <v>2232</v>
      </c>
      <c r="P21" s="108" t="s">
        <v>238</v>
      </c>
      <c r="Q21" s="108" t="s">
        <v>237</v>
      </c>
      <c r="R21" s="108" t="s">
        <v>238</v>
      </c>
      <c r="S21" s="155" t="s">
        <v>238</v>
      </c>
      <c r="T21" s="108" t="s">
        <v>39</v>
      </c>
      <c r="U21" s="108" t="s">
        <v>3852</v>
      </c>
      <c r="V21" s="108" t="s">
        <v>238</v>
      </c>
      <c r="W21" s="108" t="s">
        <v>238</v>
      </c>
      <c r="X21" s="108" t="s">
        <v>238</v>
      </c>
      <c r="Y21" s="108" t="s">
        <v>238</v>
      </c>
      <c r="Z21" s="108" t="s">
        <v>238</v>
      </c>
      <c r="AA21" s="108" t="s">
        <v>237</v>
      </c>
      <c r="AB21" s="108" t="s">
        <v>237</v>
      </c>
      <c r="AC21" s="108" t="s">
        <v>238</v>
      </c>
      <c r="AD21" s="108" t="s">
        <v>238</v>
      </c>
      <c r="AE21" s="108" t="s">
        <v>238</v>
      </c>
      <c r="AF21" s="108" t="s">
        <v>238</v>
      </c>
      <c r="AG21" s="108" t="s">
        <v>238</v>
      </c>
      <c r="AH21" s="108" t="s">
        <v>238</v>
      </c>
      <c r="AI21" s="108" t="s">
        <v>238</v>
      </c>
      <c r="AJ21" s="108" t="s">
        <v>238</v>
      </c>
      <c r="AK21" s="108" t="s">
        <v>238</v>
      </c>
    </row>
    <row r="22" spans="1:37" s="99" customFormat="1" ht="30" customHeight="1" x14ac:dyDescent="0.35">
      <c r="A22" s="96">
        <v>43990</v>
      </c>
      <c r="B22" s="101" t="s">
        <v>3948</v>
      </c>
      <c r="C22" s="99" t="s">
        <v>3949</v>
      </c>
      <c r="D22" s="96">
        <v>43979</v>
      </c>
      <c r="E22" s="96">
        <v>43980</v>
      </c>
      <c r="F22" s="108" t="s">
        <v>3950</v>
      </c>
      <c r="G22" s="112" t="str">
        <f t="shared" si="0"/>
        <v>https://doi.org/10.1093/jpids/piaa068</v>
      </c>
      <c r="H22" s="154" t="s">
        <v>1489</v>
      </c>
      <c r="I22" s="154" t="s">
        <v>1759</v>
      </c>
      <c r="J22" s="108" t="s">
        <v>3951</v>
      </c>
      <c r="K22" s="108" t="s">
        <v>2337</v>
      </c>
      <c r="L22" s="108">
        <v>2020</v>
      </c>
      <c r="M22" s="108" t="s">
        <v>1757</v>
      </c>
      <c r="N22" s="108" t="s">
        <v>3952</v>
      </c>
      <c r="O22" s="154" t="s">
        <v>2232</v>
      </c>
      <c r="P22" s="108" t="s">
        <v>238</v>
      </c>
      <c r="Q22" s="108" t="s">
        <v>237</v>
      </c>
      <c r="R22" s="108" t="s">
        <v>238</v>
      </c>
      <c r="S22" s="155" t="s">
        <v>238</v>
      </c>
      <c r="T22" s="108" t="s">
        <v>105</v>
      </c>
      <c r="U22" s="108">
        <v>11</v>
      </c>
      <c r="V22" s="108" t="s">
        <v>238</v>
      </c>
      <c r="W22" s="108" t="s">
        <v>238</v>
      </c>
      <c r="X22" s="108" t="s">
        <v>238</v>
      </c>
      <c r="Y22" s="108" t="s">
        <v>238</v>
      </c>
      <c r="Z22" s="108" t="s">
        <v>238</v>
      </c>
      <c r="AA22" s="108" t="s">
        <v>237</v>
      </c>
      <c r="AB22" s="108" t="s">
        <v>238</v>
      </c>
      <c r="AC22" s="108" t="s">
        <v>238</v>
      </c>
      <c r="AD22" s="108" t="s">
        <v>238</v>
      </c>
      <c r="AE22" s="108" t="s">
        <v>238</v>
      </c>
      <c r="AF22" s="108" t="s">
        <v>238</v>
      </c>
      <c r="AG22" s="108" t="s">
        <v>238</v>
      </c>
      <c r="AH22" s="108" t="s">
        <v>238</v>
      </c>
      <c r="AI22" s="108" t="s">
        <v>238</v>
      </c>
      <c r="AJ22" s="108" t="s">
        <v>238</v>
      </c>
      <c r="AK22" s="108" t="s">
        <v>238</v>
      </c>
    </row>
    <row r="23" spans="1:37" s="99" customFormat="1" ht="30" customHeight="1" x14ac:dyDescent="0.35">
      <c r="A23" s="96">
        <v>43955</v>
      </c>
      <c r="B23" s="101" t="s">
        <v>3934</v>
      </c>
      <c r="C23" s="99" t="s">
        <v>3935</v>
      </c>
      <c r="D23" s="96">
        <v>43943</v>
      </c>
      <c r="E23" s="96">
        <v>43944</v>
      </c>
      <c r="F23" s="108" t="s">
        <v>3936</v>
      </c>
      <c r="G23" s="112" t="str">
        <f t="shared" si="0"/>
        <v>https://jamanetwork.com/journals/jamapediatrics/fullarticle/2765169</v>
      </c>
      <c r="H23" s="108" t="s">
        <v>3937</v>
      </c>
      <c r="I23" s="108" t="s">
        <v>2187</v>
      </c>
      <c r="J23" s="108" t="s">
        <v>3938</v>
      </c>
      <c r="K23" s="108" t="s">
        <v>2423</v>
      </c>
      <c r="L23" s="108">
        <v>2020</v>
      </c>
      <c r="M23" s="108" t="s">
        <v>1757</v>
      </c>
      <c r="N23" s="108" t="s">
        <v>3939</v>
      </c>
      <c r="O23" s="108" t="s">
        <v>2232</v>
      </c>
      <c r="P23" s="108"/>
      <c r="Q23" s="108" t="s">
        <v>237</v>
      </c>
      <c r="R23" s="108"/>
      <c r="S23" s="108"/>
      <c r="T23" s="108" t="s">
        <v>101</v>
      </c>
      <c r="U23" s="108" t="s">
        <v>3940</v>
      </c>
      <c r="V23" s="108"/>
      <c r="W23" s="108"/>
      <c r="X23" s="108"/>
      <c r="Y23" s="108"/>
      <c r="Z23" s="108"/>
      <c r="AA23" s="108"/>
      <c r="AB23" s="108" t="s">
        <v>237</v>
      </c>
      <c r="AC23" s="108"/>
      <c r="AD23" s="108"/>
      <c r="AE23" s="108"/>
      <c r="AF23" s="108"/>
      <c r="AG23" s="108"/>
      <c r="AH23" s="108"/>
      <c r="AI23" s="108"/>
      <c r="AJ23" s="108" t="s">
        <v>238</v>
      </c>
      <c r="AK23" s="108" t="s">
        <v>238</v>
      </c>
    </row>
    <row r="24" spans="1:37" s="99" customFormat="1" ht="30" customHeight="1" x14ac:dyDescent="0.35">
      <c r="A24" s="96">
        <v>43948</v>
      </c>
      <c r="B24" s="101" t="s">
        <v>3928</v>
      </c>
      <c r="C24" s="99" t="s">
        <v>3929</v>
      </c>
      <c r="D24" s="96">
        <v>43936</v>
      </c>
      <c r="E24" s="96">
        <v>43940</v>
      </c>
      <c r="F24" s="108" t="s">
        <v>3930</v>
      </c>
      <c r="G24" s="112" t="str">
        <f t="shared" si="0"/>
        <v>https://doi.org/10.1016/j.ijid.2020.03.049</v>
      </c>
      <c r="H24" s="108" t="s">
        <v>1896</v>
      </c>
      <c r="I24" s="108" t="s">
        <v>104</v>
      </c>
      <c r="J24" s="108" t="s">
        <v>3931</v>
      </c>
      <c r="K24" s="108" t="s">
        <v>3731</v>
      </c>
      <c r="L24" s="108">
        <v>2020</v>
      </c>
      <c r="M24" s="108" t="s">
        <v>1757</v>
      </c>
      <c r="N24" s="108" t="s">
        <v>3932</v>
      </c>
      <c r="O24" s="154" t="s">
        <v>2232</v>
      </c>
      <c r="P24" s="108" t="s">
        <v>238</v>
      </c>
      <c r="Q24" s="108" t="s">
        <v>237</v>
      </c>
      <c r="R24" s="108" t="s">
        <v>238</v>
      </c>
      <c r="S24" s="108" t="s">
        <v>238</v>
      </c>
      <c r="T24" s="108" t="s">
        <v>39</v>
      </c>
      <c r="U24" s="108" t="s">
        <v>3933</v>
      </c>
      <c r="V24" s="108" t="s">
        <v>238</v>
      </c>
      <c r="W24" s="108" t="s">
        <v>238</v>
      </c>
      <c r="X24" s="108" t="s">
        <v>238</v>
      </c>
      <c r="Y24" s="108" t="s">
        <v>238</v>
      </c>
      <c r="Z24" s="108" t="s">
        <v>238</v>
      </c>
      <c r="AA24" s="108" t="s">
        <v>238</v>
      </c>
      <c r="AB24" s="108" t="s">
        <v>237</v>
      </c>
      <c r="AC24" s="108" t="s">
        <v>238</v>
      </c>
      <c r="AD24" s="108" t="s">
        <v>238</v>
      </c>
      <c r="AE24" s="108" t="s">
        <v>237</v>
      </c>
      <c r="AF24" s="108" t="s">
        <v>238</v>
      </c>
      <c r="AG24" s="108" t="s">
        <v>238</v>
      </c>
      <c r="AH24" s="108" t="s">
        <v>238</v>
      </c>
      <c r="AI24" s="108" t="s">
        <v>238</v>
      </c>
      <c r="AJ24" s="108" t="s">
        <v>238</v>
      </c>
      <c r="AK24" s="108" t="s">
        <v>238</v>
      </c>
    </row>
  </sheetData>
  <autoFilter ref="A1:AK24" xr:uid="{313AD831-DFB8-4CE9-853A-A99851A05140}">
    <sortState xmlns:xlrd2="http://schemas.microsoft.com/office/spreadsheetml/2017/richdata2" ref="A2:AK25">
      <sortCondition descending="1" ref="A1"/>
    </sortState>
  </autoFilter>
  <phoneticPr fontId="44" type="noConversion"/>
  <conditionalFormatting sqref="N2:O2 N17:N22 O3:O22 N23:O24">
    <cfRule type="cellIs" dxfId="41" priority="31" operator="equal">
      <formula>"Exclude"</formula>
    </cfRule>
    <cfRule type="cellIs" dxfId="40" priority="32" operator="equal">
      <formula>"Include"</formula>
    </cfRule>
  </conditionalFormatting>
  <conditionalFormatting sqref="D2 D17:D24">
    <cfRule type="containsBlanks" dxfId="39" priority="30">
      <formula>LEN(TRIM(D2))=0</formula>
    </cfRule>
  </conditionalFormatting>
  <conditionalFormatting sqref="N3">
    <cfRule type="cellIs" dxfId="38" priority="28" operator="equal">
      <formula>"Exclude"</formula>
    </cfRule>
    <cfRule type="cellIs" dxfId="37" priority="29" operator="equal">
      <formula>"Include"</formula>
    </cfRule>
  </conditionalFormatting>
  <conditionalFormatting sqref="D3">
    <cfRule type="containsBlanks" dxfId="36" priority="27">
      <formula>LEN(TRIM(D3))=0</formula>
    </cfRule>
  </conditionalFormatting>
  <conditionalFormatting sqref="B1">
    <cfRule type="duplicateValues" dxfId="35" priority="26"/>
  </conditionalFormatting>
  <conditionalFormatting sqref="B4:B7">
    <cfRule type="duplicateValues" dxfId="34" priority="25"/>
  </conditionalFormatting>
  <conditionalFormatting sqref="B8">
    <cfRule type="duplicateValues" dxfId="33" priority="24"/>
  </conditionalFormatting>
  <conditionalFormatting sqref="N9:N12">
    <cfRule type="cellIs" dxfId="32" priority="22" operator="equal">
      <formula>"Exclude"</formula>
    </cfRule>
    <cfRule type="cellIs" dxfId="31" priority="23" operator="equal">
      <formula>"Include"</formula>
    </cfRule>
  </conditionalFormatting>
  <conditionalFormatting sqref="D9:D11">
    <cfRule type="containsBlanks" dxfId="30" priority="21">
      <formula>LEN(TRIM(D9))=0</formula>
    </cfRule>
  </conditionalFormatting>
  <conditionalFormatting sqref="B11">
    <cfRule type="duplicateValues" dxfId="29" priority="20"/>
  </conditionalFormatting>
  <conditionalFormatting sqref="D12">
    <cfRule type="containsBlanks" dxfId="28" priority="19">
      <formula>LEN(TRIM(D12))=0</formula>
    </cfRule>
  </conditionalFormatting>
  <conditionalFormatting sqref="B13:B14">
    <cfRule type="duplicateValues" dxfId="27" priority="14"/>
  </conditionalFormatting>
  <conditionalFormatting sqref="N15">
    <cfRule type="cellIs" dxfId="26" priority="11" operator="equal">
      <formula>"Exclude"</formula>
    </cfRule>
    <cfRule type="cellIs" dxfId="25" priority="12" operator="equal">
      <formula>"Include"</formula>
    </cfRule>
  </conditionalFormatting>
  <conditionalFormatting sqref="D15">
    <cfRule type="containsBlanks" dxfId="24" priority="10">
      <formula>LEN(TRIM(D15))=0</formula>
    </cfRule>
  </conditionalFormatting>
  <conditionalFormatting sqref="B15">
    <cfRule type="duplicateValues" dxfId="23" priority="13"/>
  </conditionalFormatting>
  <conditionalFormatting sqref="N16">
    <cfRule type="cellIs" dxfId="22" priority="8" operator="equal">
      <formula>"Exclude"</formula>
    </cfRule>
    <cfRule type="cellIs" dxfId="21" priority="9" operator="equal">
      <formula>"Include"</formula>
    </cfRule>
  </conditionalFormatting>
  <conditionalFormatting sqref="D16">
    <cfRule type="containsBlanks" dxfId="20" priority="7">
      <formula>LEN(TRIM(D16))=0</formula>
    </cfRule>
  </conditionalFormatting>
  <conditionalFormatting sqref="A1:A1048576">
    <cfRule type="colorScale" priority="2">
      <colorScale>
        <cfvo type="min"/>
        <cfvo type="max"/>
        <color rgb="FFFFEF9C"/>
        <color rgb="FF63BE7B"/>
      </colorScale>
    </cfRule>
  </conditionalFormatting>
  <conditionalFormatting sqref="B17:B24">
    <cfRule type="duplicateValues" dxfId="19" priority="1022"/>
  </conditionalFormatting>
  <conditionalFormatting sqref="B1:B1048576">
    <cfRule type="duplicateValues" dxfId="18" priority="1"/>
  </conditionalFormatting>
  <hyperlinks>
    <hyperlink ref="F2" r:id="rId1" xr:uid="{AD9382D7-03D6-46AD-94B1-B2A68823A04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BC6F0-6C7B-4112-A3B1-D522D77505D8}">
  <dimension ref="A1:XED128"/>
  <sheetViews>
    <sheetView workbookViewId="0">
      <pane xSplit="2" topLeftCell="C1" activePane="topRight" state="frozen"/>
      <selection pane="topRight" activeCell="A2" sqref="A2"/>
    </sheetView>
  </sheetViews>
  <sheetFormatPr defaultColWidth="15.6328125" defaultRowHeight="30" customHeight="1" x14ac:dyDescent="0.35"/>
  <cols>
    <col min="1" max="1" width="15.6328125" style="96"/>
    <col min="2" max="2" width="44.453125" style="99" customWidth="1"/>
    <col min="3" max="3" width="35.1796875" style="99" customWidth="1"/>
    <col min="4" max="5" width="15.6328125" style="99"/>
    <col min="6" max="6" width="0" style="99" hidden="1" customWidth="1"/>
    <col min="7" max="16384" width="15.6328125" style="99"/>
  </cols>
  <sheetData>
    <row r="1" spans="1:16358" s="128" customFormat="1" ht="30" customHeight="1" x14ac:dyDescent="0.35">
      <c r="A1" s="89" t="s">
        <v>2342</v>
      </c>
      <c r="B1" s="88" t="s">
        <v>10</v>
      </c>
      <c r="C1" s="88" t="s">
        <v>12</v>
      </c>
      <c r="D1" s="89" t="s">
        <v>14</v>
      </c>
      <c r="E1" s="89" t="s">
        <v>16</v>
      </c>
      <c r="F1" s="89" t="s">
        <v>94</v>
      </c>
      <c r="G1" s="88" t="s">
        <v>18</v>
      </c>
      <c r="H1" s="88" t="s">
        <v>19</v>
      </c>
      <c r="I1" s="88" t="s">
        <v>20</v>
      </c>
      <c r="J1" s="88" t="s">
        <v>22</v>
      </c>
      <c r="K1" s="88" t="s">
        <v>24</v>
      </c>
      <c r="L1" s="88" t="s">
        <v>25</v>
      </c>
      <c r="M1" s="88" t="s">
        <v>1265</v>
      </c>
      <c r="N1" s="88" t="s">
        <v>28</v>
      </c>
      <c r="O1" s="88" t="s">
        <v>29</v>
      </c>
      <c r="P1" s="88" t="s">
        <v>31</v>
      </c>
      <c r="Q1" s="88" t="s">
        <v>33</v>
      </c>
      <c r="R1" s="88" t="s">
        <v>35</v>
      </c>
      <c r="S1" s="88" t="s">
        <v>37</v>
      </c>
      <c r="T1" s="88" t="s">
        <v>39</v>
      </c>
      <c r="U1" s="90" t="s">
        <v>40</v>
      </c>
      <c r="V1" s="90" t="s">
        <v>2263</v>
      </c>
      <c r="W1" s="90" t="s">
        <v>43</v>
      </c>
      <c r="X1" s="90" t="s">
        <v>95</v>
      </c>
      <c r="Y1" s="90" t="s">
        <v>1957</v>
      </c>
      <c r="Z1" s="90" t="s">
        <v>1865</v>
      </c>
      <c r="AA1" s="90" t="s">
        <v>96</v>
      </c>
      <c r="AB1" s="90" t="s">
        <v>2264</v>
      </c>
      <c r="AC1" s="90" t="s">
        <v>97</v>
      </c>
      <c r="AD1" s="90" t="s">
        <v>98</v>
      </c>
      <c r="AE1" s="90" t="s">
        <v>1866</v>
      </c>
      <c r="AF1" s="90" t="s">
        <v>99</v>
      </c>
      <c r="AG1" s="90" t="s">
        <v>62</v>
      </c>
      <c r="AH1" s="90" t="s">
        <v>64</v>
      </c>
      <c r="AI1" s="90" t="s">
        <v>66</v>
      </c>
      <c r="AJ1" s="90" t="s">
        <v>68</v>
      </c>
      <c r="AK1" s="90" t="s">
        <v>70</v>
      </c>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c r="JX1" s="127"/>
      <c r="JY1" s="127"/>
      <c r="JZ1" s="127"/>
      <c r="KA1" s="127"/>
      <c r="KB1" s="127"/>
      <c r="KC1" s="127"/>
      <c r="KD1" s="127"/>
      <c r="KE1" s="127"/>
      <c r="KF1" s="127"/>
      <c r="KG1" s="127"/>
      <c r="KH1" s="127"/>
      <c r="KI1" s="127"/>
      <c r="KJ1" s="127"/>
      <c r="KK1" s="127"/>
      <c r="KL1" s="127"/>
      <c r="KM1" s="127"/>
      <c r="KN1" s="127"/>
      <c r="KO1" s="127"/>
      <c r="KP1" s="127"/>
      <c r="KQ1" s="127"/>
      <c r="KR1" s="127"/>
      <c r="KS1" s="127"/>
      <c r="KT1" s="127"/>
      <c r="KU1" s="127"/>
      <c r="KV1" s="127"/>
      <c r="KW1" s="127"/>
      <c r="KX1" s="127"/>
      <c r="KY1" s="127"/>
      <c r="KZ1" s="127"/>
      <c r="LA1" s="127"/>
      <c r="LB1" s="127"/>
      <c r="LC1" s="127"/>
      <c r="LD1" s="127"/>
      <c r="LE1" s="127"/>
      <c r="LF1" s="127"/>
      <c r="LG1" s="127"/>
      <c r="LH1" s="127"/>
      <c r="LI1" s="127"/>
      <c r="LJ1" s="127"/>
      <c r="LK1" s="127"/>
      <c r="LL1" s="127"/>
      <c r="LM1" s="127"/>
      <c r="LN1" s="127"/>
      <c r="LO1" s="127"/>
      <c r="LP1" s="127"/>
      <c r="LQ1" s="127"/>
      <c r="LR1" s="127"/>
      <c r="LS1" s="127"/>
      <c r="LT1" s="127"/>
      <c r="LU1" s="127"/>
      <c r="LV1" s="127"/>
      <c r="LW1" s="127"/>
      <c r="LX1" s="127"/>
      <c r="LY1" s="127"/>
      <c r="LZ1" s="127"/>
      <c r="MA1" s="127"/>
      <c r="MB1" s="127"/>
      <c r="MC1" s="127"/>
      <c r="MD1" s="127"/>
      <c r="ME1" s="127"/>
      <c r="MF1" s="127"/>
      <c r="MG1" s="127"/>
      <c r="MH1" s="127"/>
      <c r="MI1" s="127"/>
      <c r="MJ1" s="127"/>
      <c r="MK1" s="127"/>
      <c r="ML1" s="127"/>
      <c r="MM1" s="127"/>
      <c r="MN1" s="127"/>
      <c r="MO1" s="127"/>
      <c r="MP1" s="127"/>
      <c r="MQ1" s="127"/>
      <c r="MR1" s="127"/>
      <c r="MS1" s="127"/>
      <c r="MT1" s="127"/>
      <c r="MU1" s="127"/>
      <c r="MV1" s="127"/>
      <c r="MW1" s="127"/>
      <c r="MX1" s="127"/>
      <c r="MY1" s="127"/>
      <c r="MZ1" s="127"/>
      <c r="NA1" s="127"/>
      <c r="NB1" s="127"/>
      <c r="NC1" s="127"/>
      <c r="ND1" s="127"/>
      <c r="NE1" s="127"/>
      <c r="NF1" s="127"/>
      <c r="NG1" s="127"/>
      <c r="NH1" s="127"/>
      <c r="NI1" s="127"/>
      <c r="NJ1" s="127"/>
      <c r="NK1" s="127"/>
      <c r="NL1" s="127"/>
      <c r="NM1" s="127"/>
      <c r="NN1" s="127"/>
      <c r="NO1" s="127"/>
      <c r="NP1" s="127"/>
      <c r="NQ1" s="127"/>
      <c r="NR1" s="127"/>
      <c r="NS1" s="127"/>
      <c r="NT1" s="127"/>
      <c r="NU1" s="127"/>
      <c r="NV1" s="127"/>
      <c r="NW1" s="127"/>
      <c r="NX1" s="127"/>
      <c r="NY1" s="127"/>
      <c r="NZ1" s="127"/>
      <c r="OA1" s="127"/>
      <c r="OB1" s="127"/>
      <c r="OC1" s="127"/>
      <c r="OD1" s="127"/>
      <c r="OE1" s="127"/>
      <c r="OF1" s="127"/>
      <c r="OG1" s="127"/>
      <c r="OH1" s="127"/>
      <c r="OI1" s="127"/>
      <c r="OJ1" s="127"/>
      <c r="OK1" s="127"/>
      <c r="OL1" s="127"/>
      <c r="OM1" s="127"/>
      <c r="ON1" s="127"/>
      <c r="OO1" s="127"/>
      <c r="OP1" s="127"/>
      <c r="OQ1" s="127"/>
      <c r="OR1" s="127"/>
      <c r="OS1" s="127"/>
      <c r="OT1" s="127"/>
      <c r="OU1" s="127"/>
      <c r="OV1" s="127"/>
      <c r="OW1" s="127"/>
      <c r="OX1" s="127"/>
      <c r="OY1" s="127"/>
      <c r="OZ1" s="127"/>
      <c r="PA1" s="127"/>
      <c r="PB1" s="127"/>
      <c r="PC1" s="127"/>
      <c r="PD1" s="127"/>
      <c r="PE1" s="127"/>
      <c r="PF1" s="127"/>
      <c r="PG1" s="127"/>
      <c r="PH1" s="127"/>
      <c r="PI1" s="127"/>
      <c r="PJ1" s="127"/>
      <c r="PK1" s="127"/>
      <c r="PL1" s="127"/>
      <c r="PM1" s="127"/>
      <c r="PN1" s="127"/>
      <c r="PO1" s="127"/>
      <c r="PP1" s="127"/>
      <c r="PQ1" s="127"/>
      <c r="PR1" s="127"/>
      <c r="PS1" s="127"/>
      <c r="PT1" s="127"/>
      <c r="PU1" s="127"/>
      <c r="PV1" s="127"/>
      <c r="PW1" s="127"/>
      <c r="PX1" s="127"/>
      <c r="PY1" s="127"/>
      <c r="PZ1" s="127"/>
      <c r="QA1" s="127"/>
      <c r="QB1" s="127"/>
      <c r="QC1" s="127"/>
      <c r="QD1" s="127"/>
      <c r="QE1" s="127"/>
      <c r="QF1" s="127"/>
      <c r="QG1" s="127"/>
      <c r="QH1" s="127"/>
      <c r="QI1" s="127"/>
      <c r="QJ1" s="127"/>
      <c r="QK1" s="127"/>
      <c r="QL1" s="127"/>
      <c r="QM1" s="127"/>
      <c r="QN1" s="127"/>
      <c r="QO1" s="127"/>
      <c r="QP1" s="127"/>
      <c r="QQ1" s="127"/>
      <c r="QR1" s="127"/>
      <c r="QS1" s="127"/>
      <c r="QT1" s="127"/>
      <c r="QU1" s="127"/>
      <c r="QV1" s="127"/>
      <c r="QW1" s="127"/>
      <c r="QX1" s="127"/>
      <c r="QY1" s="127"/>
      <c r="QZ1" s="127"/>
      <c r="RA1" s="127"/>
      <c r="RB1" s="127"/>
      <c r="RC1" s="127"/>
      <c r="RD1" s="127"/>
      <c r="RE1" s="127"/>
      <c r="RF1" s="127"/>
      <c r="RG1" s="127"/>
      <c r="RH1" s="127"/>
      <c r="RI1" s="127"/>
      <c r="RJ1" s="127"/>
      <c r="RK1" s="127"/>
      <c r="RL1" s="127"/>
      <c r="RM1" s="127"/>
      <c r="RN1" s="127"/>
      <c r="RO1" s="127"/>
      <c r="RP1" s="127"/>
      <c r="RQ1" s="127"/>
      <c r="RR1" s="127"/>
      <c r="RS1" s="127"/>
      <c r="RT1" s="127"/>
      <c r="RU1" s="127"/>
      <c r="RV1" s="127"/>
      <c r="RW1" s="127"/>
      <c r="RX1" s="127"/>
      <c r="RY1" s="127"/>
      <c r="RZ1" s="127"/>
      <c r="SA1" s="127"/>
      <c r="SB1" s="127"/>
      <c r="SC1" s="127"/>
      <c r="SD1" s="127"/>
      <c r="SE1" s="127"/>
      <c r="SF1" s="127"/>
      <c r="SG1" s="127"/>
      <c r="SH1" s="127"/>
      <c r="SI1" s="127"/>
      <c r="SJ1" s="127"/>
      <c r="SK1" s="127"/>
      <c r="SL1" s="127"/>
      <c r="SM1" s="127"/>
      <c r="SN1" s="127"/>
      <c r="SO1" s="127"/>
      <c r="SP1" s="127"/>
      <c r="SQ1" s="127"/>
      <c r="SR1" s="127"/>
      <c r="SS1" s="127"/>
      <c r="ST1" s="127"/>
      <c r="SU1" s="127"/>
      <c r="SV1" s="127"/>
      <c r="SW1" s="127"/>
      <c r="SX1" s="127"/>
      <c r="SY1" s="127"/>
      <c r="SZ1" s="127"/>
      <c r="TA1" s="127"/>
      <c r="TB1" s="127"/>
      <c r="TC1" s="127"/>
      <c r="TD1" s="127"/>
      <c r="TE1" s="127"/>
      <c r="TF1" s="127"/>
      <c r="TG1" s="127"/>
      <c r="TH1" s="127"/>
      <c r="TI1" s="127"/>
      <c r="TJ1" s="127"/>
      <c r="TK1" s="127"/>
      <c r="TL1" s="127"/>
      <c r="TM1" s="127"/>
      <c r="TN1" s="127"/>
      <c r="TO1" s="127"/>
      <c r="TP1" s="127"/>
      <c r="TQ1" s="127"/>
      <c r="TR1" s="127"/>
      <c r="TS1" s="127"/>
      <c r="TT1" s="127"/>
      <c r="TU1" s="127"/>
      <c r="TV1" s="127"/>
      <c r="TW1" s="127"/>
      <c r="TX1" s="127"/>
      <c r="TY1" s="127"/>
      <c r="TZ1" s="127"/>
      <c r="UA1" s="127"/>
      <c r="UB1" s="127"/>
      <c r="UC1" s="127"/>
      <c r="UD1" s="127"/>
      <c r="UE1" s="127"/>
      <c r="UF1" s="127"/>
      <c r="UG1" s="127"/>
      <c r="UH1" s="127"/>
      <c r="UI1" s="127"/>
      <c r="UJ1" s="127"/>
      <c r="UK1" s="127"/>
      <c r="UL1" s="127"/>
      <c r="UM1" s="127"/>
      <c r="UN1" s="127"/>
      <c r="UO1" s="127"/>
      <c r="UP1" s="127"/>
      <c r="UQ1" s="127"/>
      <c r="UR1" s="127"/>
      <c r="US1" s="127"/>
      <c r="UT1" s="127"/>
      <c r="UU1" s="127"/>
      <c r="UV1" s="127"/>
      <c r="UW1" s="127"/>
      <c r="UX1" s="127"/>
      <c r="UY1" s="127"/>
      <c r="UZ1" s="127"/>
      <c r="VA1" s="127"/>
      <c r="VB1" s="127"/>
      <c r="VC1" s="127"/>
      <c r="VD1" s="127"/>
      <c r="VE1" s="127"/>
      <c r="VF1" s="127"/>
      <c r="VG1" s="127"/>
      <c r="VH1" s="127"/>
      <c r="VI1" s="127"/>
      <c r="VJ1" s="127"/>
      <c r="VK1" s="127"/>
      <c r="VL1" s="127"/>
      <c r="VM1" s="127"/>
      <c r="VN1" s="127"/>
      <c r="VO1" s="127"/>
      <c r="VP1" s="127"/>
      <c r="VQ1" s="127"/>
      <c r="VR1" s="127"/>
      <c r="VS1" s="127"/>
      <c r="VT1" s="127"/>
      <c r="VU1" s="127"/>
      <c r="VV1" s="127"/>
      <c r="VW1" s="127"/>
      <c r="VX1" s="127"/>
      <c r="VY1" s="127"/>
      <c r="VZ1" s="127"/>
      <c r="WA1" s="127"/>
      <c r="WB1" s="127"/>
      <c r="WC1" s="127"/>
      <c r="WD1" s="127"/>
      <c r="WE1" s="127"/>
      <c r="WF1" s="127"/>
      <c r="WG1" s="127"/>
      <c r="WH1" s="127"/>
      <c r="WI1" s="127"/>
      <c r="WJ1" s="127"/>
      <c r="WK1" s="127"/>
      <c r="WL1" s="127"/>
      <c r="WM1" s="127"/>
      <c r="WN1" s="127"/>
      <c r="WO1" s="127"/>
      <c r="WP1" s="127"/>
      <c r="WQ1" s="127"/>
      <c r="WR1" s="127"/>
      <c r="WS1" s="127"/>
      <c r="WT1" s="127"/>
      <c r="WU1" s="127"/>
      <c r="WV1" s="127"/>
      <c r="WW1" s="127"/>
      <c r="WX1" s="127"/>
      <c r="WY1" s="127"/>
      <c r="WZ1" s="127"/>
      <c r="XA1" s="127"/>
      <c r="XB1" s="127"/>
      <c r="XC1" s="127"/>
      <c r="XD1" s="127"/>
      <c r="XE1" s="127"/>
      <c r="XF1" s="127"/>
      <c r="XG1" s="127"/>
      <c r="XH1" s="127"/>
      <c r="XI1" s="127"/>
      <c r="XJ1" s="127"/>
      <c r="XK1" s="127"/>
      <c r="XL1" s="127"/>
      <c r="XM1" s="127"/>
      <c r="XN1" s="127"/>
      <c r="XO1" s="127"/>
      <c r="XP1" s="127"/>
      <c r="XQ1" s="127"/>
      <c r="XR1" s="127"/>
      <c r="XS1" s="127"/>
      <c r="XT1" s="127"/>
      <c r="XU1" s="127"/>
      <c r="XV1" s="127"/>
      <c r="XW1" s="127"/>
      <c r="XX1" s="127"/>
      <c r="XY1" s="127"/>
      <c r="XZ1" s="127"/>
      <c r="YA1" s="127"/>
      <c r="YB1" s="127"/>
      <c r="YC1" s="127"/>
      <c r="YD1" s="127"/>
      <c r="YE1" s="127"/>
      <c r="YF1" s="127"/>
      <c r="YG1" s="127"/>
      <c r="YH1" s="127"/>
      <c r="YI1" s="127"/>
      <c r="YJ1" s="127"/>
      <c r="YK1" s="127"/>
      <c r="YL1" s="127"/>
      <c r="YM1" s="127"/>
      <c r="YN1" s="127"/>
      <c r="YO1" s="127"/>
      <c r="YP1" s="127"/>
      <c r="YQ1" s="127"/>
      <c r="YR1" s="127"/>
      <c r="YS1" s="127"/>
      <c r="YT1" s="127"/>
      <c r="YU1" s="127"/>
      <c r="YV1" s="127"/>
      <c r="YW1" s="127"/>
      <c r="YX1" s="127"/>
      <c r="YY1" s="127"/>
      <c r="YZ1" s="127"/>
      <c r="ZA1" s="127"/>
      <c r="ZB1" s="127"/>
      <c r="ZC1" s="127"/>
      <c r="ZD1" s="127"/>
      <c r="ZE1" s="127"/>
      <c r="ZF1" s="127"/>
      <c r="ZG1" s="127"/>
      <c r="ZH1" s="127"/>
      <c r="ZI1" s="127"/>
      <c r="ZJ1" s="127"/>
      <c r="ZK1" s="127"/>
      <c r="ZL1" s="127"/>
      <c r="ZM1" s="127"/>
      <c r="ZN1" s="127"/>
      <c r="ZO1" s="127"/>
      <c r="ZP1" s="127"/>
      <c r="ZQ1" s="127"/>
      <c r="ZR1" s="127"/>
      <c r="ZS1" s="127"/>
      <c r="ZT1" s="127"/>
      <c r="ZU1" s="127"/>
      <c r="ZV1" s="127"/>
      <c r="ZW1" s="127"/>
      <c r="ZX1" s="127"/>
      <c r="ZY1" s="127"/>
      <c r="ZZ1" s="127"/>
      <c r="AAA1" s="127"/>
      <c r="AAB1" s="127"/>
      <c r="AAC1" s="127"/>
      <c r="AAD1" s="127"/>
      <c r="AAE1" s="127"/>
      <c r="AAF1" s="127"/>
      <c r="AAG1" s="127"/>
      <c r="AAH1" s="127"/>
      <c r="AAI1" s="127"/>
      <c r="AAJ1" s="127"/>
      <c r="AAK1" s="127"/>
      <c r="AAL1" s="127"/>
      <c r="AAM1" s="127"/>
      <c r="AAN1" s="127"/>
      <c r="AAO1" s="127"/>
      <c r="AAP1" s="127"/>
      <c r="AAQ1" s="127"/>
      <c r="AAR1" s="127"/>
      <c r="AAS1" s="127"/>
      <c r="AAT1" s="127"/>
      <c r="AAU1" s="127"/>
      <c r="AAV1" s="127"/>
      <c r="AAW1" s="127"/>
      <c r="AAX1" s="127"/>
      <c r="AAY1" s="127"/>
      <c r="AAZ1" s="127"/>
      <c r="ABA1" s="127"/>
      <c r="ABB1" s="127"/>
      <c r="ABC1" s="127"/>
      <c r="ABD1" s="127"/>
      <c r="ABE1" s="127"/>
      <c r="ABF1" s="127"/>
      <c r="ABG1" s="127"/>
      <c r="ABH1" s="127"/>
      <c r="ABI1" s="127"/>
      <c r="ABJ1" s="127"/>
      <c r="ABK1" s="127"/>
      <c r="ABL1" s="127"/>
      <c r="ABM1" s="127"/>
      <c r="ABN1" s="127"/>
      <c r="ABO1" s="127"/>
      <c r="ABP1" s="127"/>
      <c r="ABQ1" s="127"/>
      <c r="ABR1" s="127"/>
      <c r="ABS1" s="127"/>
      <c r="ABT1" s="127"/>
      <c r="ABU1" s="127"/>
      <c r="ABV1" s="127"/>
      <c r="ABW1" s="127"/>
      <c r="ABX1" s="127"/>
      <c r="ABY1" s="127"/>
      <c r="ABZ1" s="127"/>
      <c r="ACA1" s="127"/>
      <c r="ACB1" s="127"/>
      <c r="ACC1" s="127"/>
      <c r="ACD1" s="127"/>
      <c r="ACE1" s="127"/>
      <c r="ACF1" s="127"/>
      <c r="ACG1" s="127"/>
      <c r="ACH1" s="127"/>
      <c r="ACI1" s="127"/>
      <c r="ACJ1" s="127"/>
      <c r="ACK1" s="127"/>
      <c r="ACL1" s="127"/>
      <c r="ACM1" s="127"/>
      <c r="ACN1" s="127"/>
      <c r="ACO1" s="127"/>
      <c r="ACP1" s="127"/>
      <c r="ACQ1" s="127"/>
      <c r="ACR1" s="127"/>
      <c r="ACS1" s="127"/>
      <c r="ACT1" s="127"/>
      <c r="ACU1" s="127"/>
      <c r="ACV1" s="127"/>
      <c r="ACW1" s="127"/>
      <c r="ACX1" s="127"/>
      <c r="ACY1" s="127"/>
      <c r="ACZ1" s="127"/>
      <c r="ADA1" s="127"/>
      <c r="ADB1" s="127"/>
      <c r="ADC1" s="127"/>
      <c r="ADD1" s="127"/>
      <c r="ADE1" s="127"/>
      <c r="ADF1" s="127"/>
      <c r="ADG1" s="127"/>
      <c r="ADH1" s="127"/>
      <c r="ADI1" s="127"/>
      <c r="ADJ1" s="127"/>
      <c r="ADK1" s="127"/>
      <c r="ADL1" s="127"/>
      <c r="ADM1" s="127"/>
      <c r="ADN1" s="127"/>
      <c r="ADO1" s="127"/>
      <c r="ADP1" s="127"/>
      <c r="ADQ1" s="127"/>
      <c r="ADR1" s="127"/>
      <c r="ADS1" s="127"/>
      <c r="ADT1" s="127"/>
      <c r="ADU1" s="127"/>
      <c r="ADV1" s="127"/>
      <c r="ADW1" s="127"/>
      <c r="ADX1" s="127"/>
      <c r="ADY1" s="127"/>
      <c r="ADZ1" s="127"/>
      <c r="AEA1" s="127"/>
      <c r="AEB1" s="127"/>
      <c r="AEC1" s="127"/>
      <c r="AED1" s="127"/>
      <c r="AEE1" s="127"/>
      <c r="AEF1" s="127"/>
      <c r="AEG1" s="127"/>
      <c r="AEH1" s="127"/>
      <c r="AEI1" s="127"/>
      <c r="AEJ1" s="127"/>
      <c r="AEK1" s="127"/>
      <c r="AEL1" s="127"/>
      <c r="AEM1" s="127"/>
      <c r="AEN1" s="127"/>
      <c r="AEO1" s="127"/>
      <c r="AEP1" s="127"/>
      <c r="AEQ1" s="127"/>
      <c r="AER1" s="127"/>
      <c r="AES1" s="127"/>
      <c r="AET1" s="127"/>
      <c r="AEU1" s="127"/>
      <c r="AEV1" s="127"/>
      <c r="AEW1" s="127"/>
      <c r="AEX1" s="127"/>
      <c r="AEY1" s="127"/>
      <c r="AEZ1" s="127"/>
      <c r="AFA1" s="127"/>
      <c r="AFB1" s="127"/>
      <c r="AFC1" s="127"/>
      <c r="AFD1" s="127"/>
      <c r="AFE1" s="127"/>
      <c r="AFF1" s="127"/>
      <c r="AFG1" s="127"/>
      <c r="AFH1" s="127"/>
      <c r="AFI1" s="127"/>
      <c r="AFJ1" s="127"/>
      <c r="AFK1" s="127"/>
      <c r="AFL1" s="127"/>
      <c r="AFM1" s="127"/>
      <c r="AFN1" s="127"/>
      <c r="AFO1" s="127"/>
      <c r="AFP1" s="127"/>
      <c r="AFQ1" s="127"/>
      <c r="AFR1" s="127"/>
      <c r="AFS1" s="127"/>
      <c r="AFT1" s="127"/>
      <c r="AFU1" s="127"/>
      <c r="AFV1" s="127"/>
      <c r="AFW1" s="127"/>
      <c r="AFX1" s="127"/>
      <c r="AFY1" s="127"/>
      <c r="AFZ1" s="127"/>
      <c r="AGA1" s="127"/>
      <c r="AGB1" s="127"/>
      <c r="AGC1" s="127"/>
      <c r="AGD1" s="127"/>
      <c r="AGE1" s="127"/>
      <c r="AGF1" s="127"/>
      <c r="AGG1" s="127"/>
      <c r="AGH1" s="127"/>
      <c r="AGI1" s="127"/>
      <c r="AGJ1" s="127"/>
      <c r="AGK1" s="127"/>
      <c r="AGL1" s="127"/>
      <c r="AGM1" s="127"/>
      <c r="AGN1" s="127"/>
      <c r="AGO1" s="127"/>
      <c r="AGP1" s="127"/>
      <c r="AGQ1" s="127"/>
      <c r="AGR1" s="127"/>
      <c r="AGS1" s="127"/>
      <c r="AGT1" s="127"/>
      <c r="AGU1" s="127"/>
      <c r="AGV1" s="127"/>
      <c r="AGW1" s="127"/>
      <c r="AGX1" s="127"/>
      <c r="AGY1" s="127"/>
      <c r="AGZ1" s="127"/>
      <c r="AHA1" s="127"/>
      <c r="AHB1" s="127"/>
      <c r="AHC1" s="127"/>
      <c r="AHD1" s="127"/>
      <c r="AHE1" s="127"/>
      <c r="AHF1" s="127"/>
      <c r="AHG1" s="127"/>
      <c r="AHH1" s="127"/>
      <c r="AHI1" s="127"/>
      <c r="AHJ1" s="127"/>
      <c r="AHK1" s="127"/>
      <c r="AHL1" s="127"/>
      <c r="AHM1" s="127"/>
      <c r="AHN1" s="127"/>
      <c r="AHO1" s="127"/>
      <c r="AHP1" s="127"/>
      <c r="AHQ1" s="127"/>
      <c r="AHR1" s="127"/>
      <c r="AHS1" s="127"/>
      <c r="AHT1" s="127"/>
      <c r="AHU1" s="127"/>
      <c r="AHV1" s="127"/>
      <c r="AHW1" s="127"/>
      <c r="AHX1" s="127"/>
      <c r="AHY1" s="127"/>
      <c r="AHZ1" s="127"/>
      <c r="AIA1" s="127"/>
      <c r="AIB1" s="127"/>
      <c r="AIC1" s="127"/>
      <c r="AID1" s="127"/>
      <c r="AIE1" s="127"/>
      <c r="AIF1" s="127"/>
      <c r="AIG1" s="127"/>
      <c r="AIH1" s="127"/>
      <c r="AII1" s="127"/>
      <c r="AIJ1" s="127"/>
      <c r="AIK1" s="127"/>
      <c r="AIL1" s="127"/>
      <c r="AIM1" s="127"/>
      <c r="AIN1" s="127"/>
      <c r="AIO1" s="127"/>
      <c r="AIP1" s="127"/>
      <c r="AIQ1" s="127"/>
      <c r="AIR1" s="127"/>
      <c r="AIS1" s="127"/>
      <c r="AIT1" s="127"/>
      <c r="AIU1" s="127"/>
      <c r="AIV1" s="127"/>
      <c r="AIW1" s="127"/>
      <c r="AIX1" s="127"/>
      <c r="AIY1" s="127"/>
      <c r="AIZ1" s="127"/>
      <c r="AJA1" s="127"/>
      <c r="AJB1" s="127"/>
      <c r="AJC1" s="127"/>
      <c r="AJD1" s="127"/>
      <c r="AJE1" s="127"/>
      <c r="AJF1" s="127"/>
      <c r="AJG1" s="127"/>
      <c r="AJH1" s="127"/>
      <c r="AJI1" s="127"/>
      <c r="AJJ1" s="127"/>
      <c r="AJK1" s="127"/>
      <c r="AJL1" s="127"/>
      <c r="AJM1" s="127"/>
      <c r="AJN1" s="127"/>
      <c r="AJO1" s="127"/>
      <c r="AJP1" s="127"/>
      <c r="AJQ1" s="127"/>
      <c r="AJR1" s="127"/>
      <c r="AJS1" s="127"/>
      <c r="AJT1" s="127"/>
      <c r="AJU1" s="127"/>
      <c r="AJV1" s="127"/>
      <c r="AJW1" s="127"/>
      <c r="AJX1" s="127"/>
      <c r="AJY1" s="127"/>
      <c r="AJZ1" s="127"/>
      <c r="AKA1" s="127"/>
      <c r="AKB1" s="127"/>
      <c r="AKC1" s="127"/>
      <c r="AKD1" s="127"/>
      <c r="AKE1" s="127"/>
      <c r="AKF1" s="127"/>
      <c r="AKG1" s="127"/>
      <c r="AKH1" s="127"/>
      <c r="AKI1" s="127"/>
      <c r="AKJ1" s="127"/>
      <c r="AKK1" s="127"/>
      <c r="AKL1" s="127"/>
      <c r="AKM1" s="127"/>
      <c r="AKN1" s="127"/>
      <c r="AKO1" s="127"/>
      <c r="AKP1" s="127"/>
      <c r="AKQ1" s="127"/>
      <c r="AKR1" s="127"/>
      <c r="AKS1" s="127"/>
      <c r="AKT1" s="127"/>
      <c r="AKU1" s="127"/>
      <c r="AKV1" s="127"/>
      <c r="AKW1" s="127"/>
      <c r="AKX1" s="127"/>
      <c r="AKY1" s="127"/>
      <c r="AKZ1" s="127"/>
      <c r="ALA1" s="127"/>
      <c r="ALB1" s="127"/>
      <c r="ALC1" s="127"/>
      <c r="ALD1" s="127"/>
      <c r="ALE1" s="127"/>
      <c r="ALF1" s="127"/>
      <c r="ALG1" s="127"/>
      <c r="ALH1" s="127"/>
      <c r="ALI1" s="127"/>
      <c r="ALJ1" s="127"/>
      <c r="ALK1" s="127"/>
      <c r="ALL1" s="127"/>
      <c r="ALM1" s="127"/>
      <c r="ALN1" s="127"/>
      <c r="ALO1" s="127"/>
      <c r="ALP1" s="127"/>
      <c r="ALQ1" s="127"/>
      <c r="ALR1" s="127"/>
      <c r="ALS1" s="127"/>
      <c r="ALT1" s="127"/>
      <c r="ALU1" s="127"/>
      <c r="ALV1" s="127"/>
      <c r="ALW1" s="127"/>
      <c r="ALX1" s="127"/>
      <c r="ALY1" s="127"/>
      <c r="ALZ1" s="127"/>
      <c r="AMA1" s="127"/>
      <c r="AMB1" s="127"/>
      <c r="AMC1" s="127"/>
      <c r="AMD1" s="127"/>
      <c r="AME1" s="127"/>
      <c r="AMF1" s="127"/>
      <c r="AMG1" s="127"/>
      <c r="AMH1" s="127"/>
      <c r="AMI1" s="127"/>
      <c r="AMJ1" s="127"/>
      <c r="AMK1" s="127"/>
      <c r="AML1" s="127"/>
      <c r="AMM1" s="127"/>
      <c r="AMN1" s="127"/>
      <c r="AMO1" s="127"/>
      <c r="AMP1" s="127"/>
      <c r="AMQ1" s="127"/>
      <c r="AMR1" s="127"/>
      <c r="AMS1" s="127"/>
      <c r="AMT1" s="127"/>
      <c r="AMU1" s="127"/>
      <c r="AMV1" s="127"/>
      <c r="AMW1" s="127"/>
      <c r="AMX1" s="127"/>
      <c r="AMY1" s="127"/>
      <c r="AMZ1" s="127"/>
      <c r="ANA1" s="127"/>
      <c r="ANB1" s="127"/>
      <c r="ANC1" s="127"/>
      <c r="AND1" s="127"/>
      <c r="ANE1" s="127"/>
      <c r="ANF1" s="127"/>
      <c r="ANG1" s="127"/>
      <c r="ANH1" s="127"/>
      <c r="ANI1" s="127"/>
      <c r="ANJ1" s="127"/>
      <c r="ANK1" s="127"/>
      <c r="ANL1" s="127"/>
      <c r="ANM1" s="127"/>
      <c r="ANN1" s="127"/>
      <c r="ANO1" s="127"/>
      <c r="ANP1" s="127"/>
      <c r="ANQ1" s="127"/>
      <c r="ANR1" s="127"/>
      <c r="ANS1" s="127"/>
      <c r="ANT1" s="127"/>
      <c r="ANU1" s="127"/>
      <c r="ANV1" s="127"/>
      <c r="ANW1" s="127"/>
      <c r="ANX1" s="127"/>
      <c r="ANY1" s="127"/>
      <c r="ANZ1" s="127"/>
      <c r="AOA1" s="127"/>
      <c r="AOB1" s="127"/>
      <c r="AOC1" s="127"/>
      <c r="AOD1" s="127"/>
      <c r="AOE1" s="127"/>
      <c r="AOF1" s="127"/>
      <c r="AOG1" s="127"/>
      <c r="AOH1" s="127"/>
      <c r="AOI1" s="127"/>
      <c r="AOJ1" s="127"/>
      <c r="AOK1" s="127"/>
      <c r="AOL1" s="127"/>
      <c r="AOM1" s="127"/>
      <c r="AON1" s="127"/>
      <c r="AOO1" s="127"/>
      <c r="AOP1" s="127"/>
      <c r="AOQ1" s="127"/>
      <c r="AOR1" s="127"/>
      <c r="AOS1" s="127"/>
      <c r="AOT1" s="127"/>
      <c r="AOU1" s="127"/>
      <c r="AOV1" s="127"/>
      <c r="AOW1" s="127"/>
      <c r="AOX1" s="127"/>
      <c r="AOY1" s="127"/>
      <c r="AOZ1" s="127"/>
      <c r="APA1" s="127"/>
      <c r="APB1" s="127"/>
      <c r="APC1" s="127"/>
      <c r="APD1" s="127"/>
      <c r="APE1" s="127"/>
      <c r="APF1" s="127"/>
      <c r="APG1" s="127"/>
      <c r="APH1" s="127"/>
      <c r="API1" s="127"/>
      <c r="APJ1" s="127"/>
      <c r="APK1" s="127"/>
      <c r="APL1" s="127"/>
      <c r="APM1" s="127"/>
      <c r="APN1" s="127"/>
      <c r="APO1" s="127"/>
      <c r="APP1" s="127"/>
      <c r="APQ1" s="127"/>
      <c r="APR1" s="127"/>
      <c r="APS1" s="127"/>
      <c r="APT1" s="127"/>
      <c r="APU1" s="127"/>
      <c r="APV1" s="127"/>
      <c r="APW1" s="127"/>
      <c r="APX1" s="127"/>
      <c r="APY1" s="127"/>
      <c r="APZ1" s="127"/>
      <c r="AQA1" s="127"/>
      <c r="AQB1" s="127"/>
      <c r="AQC1" s="127"/>
      <c r="AQD1" s="127"/>
      <c r="AQE1" s="127"/>
      <c r="AQF1" s="127"/>
      <c r="AQG1" s="127"/>
      <c r="AQH1" s="127"/>
      <c r="AQI1" s="127"/>
      <c r="AQJ1" s="127"/>
      <c r="AQK1" s="127"/>
      <c r="AQL1" s="127"/>
      <c r="AQM1" s="127"/>
      <c r="AQN1" s="127"/>
      <c r="AQO1" s="127"/>
      <c r="AQP1" s="127"/>
      <c r="AQQ1" s="127"/>
      <c r="AQR1" s="127"/>
      <c r="AQS1" s="127"/>
      <c r="AQT1" s="127"/>
      <c r="AQU1" s="127"/>
      <c r="AQV1" s="127"/>
      <c r="AQW1" s="127"/>
      <c r="AQX1" s="127"/>
      <c r="AQY1" s="127"/>
      <c r="AQZ1" s="127"/>
      <c r="ARA1" s="127"/>
      <c r="ARB1" s="127"/>
      <c r="ARC1" s="127"/>
      <c r="ARD1" s="127"/>
      <c r="ARE1" s="127"/>
      <c r="ARF1" s="127"/>
      <c r="ARG1" s="127"/>
      <c r="ARH1" s="127"/>
      <c r="ARI1" s="127"/>
      <c r="ARJ1" s="127"/>
      <c r="ARK1" s="127"/>
      <c r="ARL1" s="127"/>
      <c r="ARM1" s="127"/>
      <c r="ARN1" s="127"/>
      <c r="ARO1" s="127"/>
      <c r="ARP1" s="127"/>
      <c r="ARQ1" s="127"/>
      <c r="ARR1" s="127"/>
      <c r="ARS1" s="127"/>
      <c r="ART1" s="127"/>
      <c r="ARU1" s="127"/>
      <c r="ARV1" s="127"/>
      <c r="ARW1" s="127"/>
      <c r="ARX1" s="127"/>
      <c r="ARY1" s="127"/>
      <c r="ARZ1" s="127"/>
      <c r="ASA1" s="127"/>
      <c r="ASB1" s="127"/>
      <c r="ASC1" s="127"/>
      <c r="ASD1" s="127"/>
      <c r="ASE1" s="127"/>
      <c r="ASF1" s="127"/>
      <c r="ASG1" s="127"/>
      <c r="ASH1" s="127"/>
      <c r="ASI1" s="127"/>
      <c r="ASJ1" s="127"/>
      <c r="ASK1" s="127"/>
      <c r="ASL1" s="127"/>
      <c r="ASM1" s="127"/>
      <c r="ASN1" s="127"/>
      <c r="ASO1" s="127"/>
      <c r="ASP1" s="127"/>
      <c r="ASQ1" s="127"/>
      <c r="ASR1" s="127"/>
      <c r="ASS1" s="127"/>
      <c r="AST1" s="127"/>
      <c r="ASU1" s="127"/>
      <c r="ASV1" s="127"/>
      <c r="ASW1" s="127"/>
      <c r="ASX1" s="127"/>
      <c r="ASY1" s="127"/>
      <c r="ASZ1" s="127"/>
      <c r="ATA1" s="127"/>
      <c r="ATB1" s="127"/>
      <c r="ATC1" s="127"/>
      <c r="ATD1" s="127"/>
      <c r="ATE1" s="127"/>
      <c r="ATF1" s="127"/>
      <c r="ATG1" s="127"/>
      <c r="ATH1" s="127"/>
      <c r="ATI1" s="127"/>
      <c r="ATJ1" s="127"/>
      <c r="ATK1" s="127"/>
      <c r="ATL1" s="127"/>
      <c r="ATM1" s="127"/>
      <c r="ATN1" s="127"/>
      <c r="ATO1" s="127"/>
      <c r="ATP1" s="127"/>
      <c r="ATQ1" s="127"/>
      <c r="ATR1" s="127"/>
      <c r="ATS1" s="127"/>
      <c r="ATT1" s="127"/>
      <c r="ATU1" s="127"/>
      <c r="ATV1" s="127"/>
      <c r="ATW1" s="127"/>
      <c r="ATX1" s="127"/>
      <c r="ATY1" s="127"/>
      <c r="ATZ1" s="127"/>
      <c r="AUA1" s="127"/>
      <c r="AUB1" s="127"/>
      <c r="AUC1" s="127"/>
      <c r="AUD1" s="127"/>
      <c r="AUE1" s="127"/>
      <c r="AUF1" s="127"/>
      <c r="AUG1" s="127"/>
      <c r="AUH1" s="127"/>
      <c r="AUI1" s="127"/>
      <c r="AUJ1" s="127"/>
      <c r="AUK1" s="127"/>
      <c r="AUL1" s="127"/>
      <c r="AUM1" s="127"/>
      <c r="AUN1" s="127"/>
      <c r="AUO1" s="127"/>
      <c r="AUP1" s="127"/>
      <c r="AUQ1" s="127"/>
      <c r="AUR1" s="127"/>
      <c r="AUS1" s="127"/>
      <c r="AUT1" s="127"/>
      <c r="AUU1" s="127"/>
      <c r="AUV1" s="127"/>
      <c r="AUW1" s="127"/>
      <c r="AUX1" s="127"/>
      <c r="AUY1" s="127"/>
      <c r="AUZ1" s="127"/>
      <c r="AVA1" s="127"/>
      <c r="AVB1" s="127"/>
      <c r="AVC1" s="127"/>
      <c r="AVD1" s="127"/>
      <c r="AVE1" s="127"/>
      <c r="AVF1" s="127"/>
      <c r="AVG1" s="127"/>
      <c r="AVH1" s="127"/>
      <c r="AVI1" s="127"/>
      <c r="AVJ1" s="127"/>
      <c r="AVK1" s="127"/>
      <c r="AVL1" s="127"/>
      <c r="AVM1" s="127"/>
      <c r="AVN1" s="127"/>
      <c r="AVO1" s="127"/>
      <c r="AVP1" s="127"/>
      <c r="AVQ1" s="127"/>
      <c r="AVR1" s="127"/>
      <c r="AVS1" s="127"/>
      <c r="AVT1" s="127"/>
      <c r="AVU1" s="127"/>
      <c r="AVV1" s="127"/>
      <c r="AVW1" s="127"/>
      <c r="AVX1" s="127"/>
      <c r="AVY1" s="127"/>
      <c r="AVZ1" s="127"/>
      <c r="AWA1" s="127"/>
      <c r="AWB1" s="127"/>
      <c r="AWC1" s="127"/>
      <c r="AWD1" s="127"/>
      <c r="AWE1" s="127"/>
      <c r="AWF1" s="127"/>
      <c r="AWG1" s="127"/>
      <c r="AWH1" s="127"/>
      <c r="AWI1" s="127"/>
      <c r="AWJ1" s="127"/>
      <c r="AWK1" s="127"/>
      <c r="AWL1" s="127"/>
      <c r="AWM1" s="127"/>
      <c r="AWN1" s="127"/>
      <c r="AWO1" s="127"/>
      <c r="AWP1" s="127"/>
      <c r="AWQ1" s="127"/>
      <c r="AWR1" s="127"/>
      <c r="AWS1" s="127"/>
      <c r="AWT1" s="127"/>
      <c r="AWU1" s="127"/>
      <c r="AWV1" s="127"/>
      <c r="AWW1" s="127"/>
      <c r="AWX1" s="127"/>
      <c r="AWY1" s="127"/>
      <c r="AWZ1" s="127"/>
      <c r="AXA1" s="127"/>
      <c r="AXB1" s="127"/>
      <c r="AXC1" s="127"/>
      <c r="AXD1" s="127"/>
      <c r="AXE1" s="127"/>
      <c r="AXF1" s="127"/>
      <c r="AXG1" s="127"/>
      <c r="AXH1" s="127"/>
      <c r="AXI1" s="127"/>
      <c r="AXJ1" s="127"/>
      <c r="AXK1" s="127"/>
      <c r="AXL1" s="127"/>
      <c r="AXM1" s="127"/>
      <c r="AXN1" s="127"/>
      <c r="AXO1" s="127"/>
      <c r="AXP1" s="127"/>
      <c r="AXQ1" s="127"/>
      <c r="AXR1" s="127"/>
      <c r="AXS1" s="127"/>
      <c r="AXT1" s="127"/>
      <c r="AXU1" s="127"/>
      <c r="AXV1" s="127"/>
      <c r="AXW1" s="127"/>
      <c r="AXX1" s="127"/>
      <c r="AXY1" s="127"/>
      <c r="AXZ1" s="127"/>
      <c r="AYA1" s="127"/>
      <c r="AYB1" s="127"/>
      <c r="AYC1" s="127"/>
      <c r="AYD1" s="127"/>
      <c r="AYE1" s="127"/>
      <c r="AYF1" s="127"/>
      <c r="AYG1" s="127"/>
      <c r="AYH1" s="127"/>
      <c r="AYI1" s="127"/>
      <c r="AYJ1" s="127"/>
      <c r="AYK1" s="127"/>
      <c r="AYL1" s="127"/>
      <c r="AYM1" s="127"/>
      <c r="AYN1" s="127"/>
      <c r="AYO1" s="127"/>
      <c r="AYP1" s="127"/>
      <c r="AYQ1" s="127"/>
      <c r="AYR1" s="127"/>
      <c r="AYS1" s="127"/>
      <c r="AYT1" s="127"/>
      <c r="AYU1" s="127"/>
      <c r="AYV1" s="127"/>
      <c r="AYW1" s="127"/>
      <c r="AYX1" s="127"/>
      <c r="AYY1" s="127"/>
      <c r="AYZ1" s="127"/>
      <c r="AZA1" s="127"/>
      <c r="AZB1" s="127"/>
      <c r="AZC1" s="127"/>
      <c r="AZD1" s="127"/>
      <c r="AZE1" s="127"/>
      <c r="AZF1" s="127"/>
      <c r="AZG1" s="127"/>
      <c r="AZH1" s="127"/>
      <c r="AZI1" s="127"/>
      <c r="AZJ1" s="127"/>
      <c r="AZK1" s="127"/>
      <c r="AZL1" s="127"/>
      <c r="AZM1" s="127"/>
      <c r="AZN1" s="127"/>
      <c r="AZO1" s="127"/>
      <c r="AZP1" s="127"/>
      <c r="AZQ1" s="127"/>
      <c r="AZR1" s="127"/>
      <c r="AZS1" s="127"/>
      <c r="AZT1" s="127"/>
      <c r="AZU1" s="127"/>
      <c r="AZV1" s="127"/>
      <c r="AZW1" s="127"/>
      <c r="AZX1" s="127"/>
      <c r="AZY1" s="127"/>
      <c r="AZZ1" s="127"/>
      <c r="BAA1" s="127"/>
      <c r="BAB1" s="127"/>
      <c r="BAC1" s="127"/>
      <c r="BAD1" s="127"/>
      <c r="BAE1" s="127"/>
      <c r="BAF1" s="127"/>
      <c r="BAG1" s="127"/>
      <c r="BAH1" s="127"/>
      <c r="BAI1" s="127"/>
      <c r="BAJ1" s="127"/>
      <c r="BAK1" s="127"/>
      <c r="BAL1" s="127"/>
      <c r="BAM1" s="127"/>
      <c r="BAN1" s="127"/>
      <c r="BAO1" s="127"/>
      <c r="BAP1" s="127"/>
      <c r="BAQ1" s="127"/>
      <c r="BAR1" s="127"/>
      <c r="BAS1" s="127"/>
      <c r="BAT1" s="127"/>
      <c r="BAU1" s="127"/>
      <c r="BAV1" s="127"/>
      <c r="BAW1" s="127"/>
      <c r="BAX1" s="127"/>
      <c r="BAY1" s="127"/>
      <c r="BAZ1" s="127"/>
      <c r="BBA1" s="127"/>
      <c r="BBB1" s="127"/>
      <c r="BBC1" s="127"/>
      <c r="BBD1" s="127"/>
      <c r="BBE1" s="127"/>
      <c r="BBF1" s="127"/>
      <c r="BBG1" s="127"/>
      <c r="BBH1" s="127"/>
      <c r="BBI1" s="127"/>
      <c r="BBJ1" s="127"/>
      <c r="BBK1" s="127"/>
      <c r="BBL1" s="127"/>
      <c r="BBM1" s="127"/>
      <c r="BBN1" s="127"/>
      <c r="BBO1" s="127"/>
      <c r="BBP1" s="127"/>
      <c r="BBQ1" s="127"/>
      <c r="BBR1" s="127"/>
      <c r="BBS1" s="127"/>
      <c r="BBT1" s="127"/>
      <c r="BBU1" s="127"/>
      <c r="BBV1" s="127"/>
      <c r="BBW1" s="127"/>
      <c r="BBX1" s="127"/>
      <c r="BBY1" s="127"/>
      <c r="BBZ1" s="127"/>
      <c r="BCA1" s="127"/>
      <c r="BCB1" s="127"/>
      <c r="BCC1" s="127"/>
      <c r="BCD1" s="127"/>
      <c r="BCE1" s="127"/>
      <c r="BCF1" s="127"/>
      <c r="BCG1" s="127"/>
      <c r="BCH1" s="127"/>
      <c r="BCI1" s="127"/>
      <c r="BCJ1" s="127"/>
      <c r="BCK1" s="127"/>
      <c r="BCL1" s="127"/>
      <c r="BCM1" s="127"/>
      <c r="BCN1" s="127"/>
      <c r="BCO1" s="127"/>
      <c r="BCP1" s="127"/>
      <c r="BCQ1" s="127"/>
      <c r="BCR1" s="127"/>
      <c r="BCS1" s="127"/>
      <c r="BCT1" s="127"/>
      <c r="BCU1" s="127"/>
      <c r="BCV1" s="127"/>
      <c r="BCW1" s="127"/>
      <c r="BCX1" s="127"/>
      <c r="BCY1" s="127"/>
      <c r="BCZ1" s="127"/>
      <c r="BDA1" s="127"/>
      <c r="BDB1" s="127"/>
      <c r="BDC1" s="127"/>
      <c r="BDD1" s="127"/>
      <c r="BDE1" s="127"/>
      <c r="BDF1" s="127"/>
      <c r="BDG1" s="127"/>
      <c r="BDH1" s="127"/>
      <c r="BDI1" s="127"/>
      <c r="BDJ1" s="127"/>
      <c r="BDK1" s="127"/>
      <c r="BDL1" s="127"/>
      <c r="BDM1" s="127"/>
      <c r="BDN1" s="127"/>
      <c r="BDO1" s="127"/>
      <c r="BDP1" s="127"/>
      <c r="BDQ1" s="127"/>
      <c r="BDR1" s="127"/>
      <c r="BDS1" s="127"/>
      <c r="BDT1" s="127"/>
      <c r="BDU1" s="127"/>
      <c r="BDV1" s="127"/>
      <c r="BDW1" s="127"/>
      <c r="BDX1" s="127"/>
      <c r="BDY1" s="127"/>
      <c r="BDZ1" s="127"/>
      <c r="BEA1" s="127"/>
      <c r="BEB1" s="127"/>
      <c r="BEC1" s="127"/>
      <c r="BED1" s="127"/>
      <c r="BEE1" s="127"/>
      <c r="BEF1" s="127"/>
      <c r="BEG1" s="127"/>
      <c r="BEH1" s="127"/>
      <c r="BEI1" s="127"/>
      <c r="BEJ1" s="127"/>
      <c r="BEK1" s="127"/>
      <c r="BEL1" s="127"/>
      <c r="BEM1" s="127"/>
      <c r="BEN1" s="127"/>
      <c r="BEO1" s="127"/>
      <c r="BEP1" s="127"/>
      <c r="BEQ1" s="127"/>
      <c r="BER1" s="127"/>
      <c r="BES1" s="127"/>
      <c r="BET1" s="127"/>
      <c r="BEU1" s="127"/>
      <c r="BEV1" s="127"/>
      <c r="BEW1" s="127"/>
      <c r="BEX1" s="127"/>
      <c r="BEY1" s="127"/>
      <c r="BEZ1" s="127"/>
      <c r="BFA1" s="127"/>
      <c r="BFB1" s="127"/>
      <c r="BFC1" s="127"/>
      <c r="BFD1" s="127"/>
      <c r="BFE1" s="127"/>
      <c r="BFF1" s="127"/>
      <c r="BFG1" s="127"/>
      <c r="BFH1" s="127"/>
      <c r="BFI1" s="127"/>
      <c r="BFJ1" s="127"/>
      <c r="BFK1" s="127"/>
      <c r="BFL1" s="127"/>
      <c r="BFM1" s="127"/>
      <c r="BFN1" s="127"/>
      <c r="BFO1" s="127"/>
      <c r="BFP1" s="127"/>
      <c r="BFQ1" s="127"/>
      <c r="BFR1" s="127"/>
      <c r="BFS1" s="127"/>
      <c r="BFT1" s="127"/>
      <c r="BFU1" s="127"/>
      <c r="BFV1" s="127"/>
      <c r="BFW1" s="127"/>
      <c r="BFX1" s="127"/>
      <c r="BFY1" s="127"/>
      <c r="BFZ1" s="127"/>
      <c r="BGA1" s="127"/>
      <c r="BGB1" s="127"/>
      <c r="BGC1" s="127"/>
      <c r="BGD1" s="127"/>
      <c r="BGE1" s="127"/>
      <c r="BGF1" s="127"/>
      <c r="BGG1" s="127"/>
      <c r="BGH1" s="127"/>
      <c r="BGI1" s="127"/>
      <c r="BGJ1" s="127"/>
      <c r="BGK1" s="127"/>
      <c r="BGL1" s="127"/>
      <c r="BGM1" s="127"/>
      <c r="BGN1" s="127"/>
      <c r="BGO1" s="127"/>
      <c r="BGP1" s="127"/>
      <c r="BGQ1" s="127"/>
      <c r="BGR1" s="127"/>
      <c r="BGS1" s="127"/>
      <c r="BGT1" s="127"/>
      <c r="BGU1" s="127"/>
      <c r="BGV1" s="127"/>
      <c r="BGW1" s="127"/>
      <c r="BGX1" s="127"/>
      <c r="BGY1" s="127"/>
      <c r="BGZ1" s="127"/>
      <c r="BHA1" s="127"/>
      <c r="BHB1" s="127"/>
      <c r="BHC1" s="127"/>
      <c r="BHD1" s="127"/>
      <c r="BHE1" s="127"/>
      <c r="BHF1" s="127"/>
      <c r="BHG1" s="127"/>
      <c r="BHH1" s="127"/>
      <c r="BHI1" s="127"/>
      <c r="BHJ1" s="127"/>
      <c r="BHK1" s="127"/>
      <c r="BHL1" s="127"/>
      <c r="BHM1" s="127"/>
      <c r="BHN1" s="127"/>
      <c r="BHO1" s="127"/>
      <c r="BHP1" s="127"/>
      <c r="BHQ1" s="127"/>
      <c r="BHR1" s="127"/>
      <c r="BHS1" s="127"/>
      <c r="BHT1" s="127"/>
      <c r="BHU1" s="127"/>
      <c r="BHV1" s="127"/>
      <c r="BHW1" s="127"/>
      <c r="BHX1" s="127"/>
      <c r="BHY1" s="127"/>
      <c r="BHZ1" s="127"/>
      <c r="BIA1" s="127"/>
      <c r="BIB1" s="127"/>
      <c r="BIC1" s="127"/>
      <c r="BID1" s="127"/>
      <c r="BIE1" s="127"/>
      <c r="BIF1" s="127"/>
      <c r="BIG1" s="127"/>
      <c r="BIH1" s="127"/>
      <c r="BII1" s="127"/>
      <c r="BIJ1" s="127"/>
      <c r="BIK1" s="127"/>
      <c r="BIL1" s="127"/>
      <c r="BIM1" s="127"/>
      <c r="BIN1" s="127"/>
      <c r="BIO1" s="127"/>
      <c r="BIP1" s="127"/>
      <c r="BIQ1" s="127"/>
      <c r="BIR1" s="127"/>
      <c r="BIS1" s="127"/>
      <c r="BIT1" s="127"/>
      <c r="BIU1" s="127"/>
      <c r="BIV1" s="127"/>
      <c r="BIW1" s="127"/>
      <c r="BIX1" s="127"/>
      <c r="BIY1" s="127"/>
      <c r="BIZ1" s="127"/>
      <c r="BJA1" s="127"/>
      <c r="BJB1" s="127"/>
      <c r="BJC1" s="127"/>
      <c r="BJD1" s="127"/>
      <c r="BJE1" s="127"/>
      <c r="BJF1" s="127"/>
      <c r="BJG1" s="127"/>
      <c r="BJH1" s="127"/>
      <c r="BJI1" s="127"/>
      <c r="BJJ1" s="127"/>
      <c r="BJK1" s="127"/>
      <c r="BJL1" s="127"/>
      <c r="BJM1" s="127"/>
      <c r="BJN1" s="127"/>
      <c r="BJO1" s="127"/>
      <c r="BJP1" s="127"/>
      <c r="BJQ1" s="127"/>
      <c r="BJR1" s="127"/>
      <c r="BJS1" s="127"/>
      <c r="BJT1" s="127"/>
      <c r="BJU1" s="127"/>
      <c r="BJV1" s="127"/>
      <c r="BJW1" s="127"/>
      <c r="BJX1" s="127"/>
      <c r="BJY1" s="127"/>
      <c r="BJZ1" s="127"/>
      <c r="BKA1" s="127"/>
      <c r="BKB1" s="127"/>
      <c r="BKC1" s="127"/>
      <c r="BKD1" s="127"/>
      <c r="BKE1" s="127"/>
      <c r="BKF1" s="127"/>
      <c r="BKG1" s="127"/>
      <c r="BKH1" s="127"/>
      <c r="BKI1" s="127"/>
      <c r="BKJ1" s="127"/>
      <c r="BKK1" s="127"/>
      <c r="BKL1" s="127"/>
      <c r="BKM1" s="127"/>
      <c r="BKN1" s="127"/>
      <c r="BKO1" s="127"/>
      <c r="BKP1" s="127"/>
      <c r="BKQ1" s="127"/>
      <c r="BKR1" s="127"/>
      <c r="BKS1" s="127"/>
      <c r="BKT1" s="127"/>
      <c r="BKU1" s="127"/>
      <c r="BKV1" s="127"/>
      <c r="BKW1" s="127"/>
      <c r="BKX1" s="127"/>
      <c r="BKY1" s="127"/>
      <c r="BKZ1" s="127"/>
      <c r="BLA1" s="127"/>
      <c r="BLB1" s="127"/>
      <c r="BLC1" s="127"/>
      <c r="BLD1" s="127"/>
      <c r="BLE1" s="127"/>
      <c r="BLF1" s="127"/>
      <c r="BLG1" s="127"/>
      <c r="BLH1" s="127"/>
      <c r="BLI1" s="127"/>
      <c r="BLJ1" s="127"/>
      <c r="BLK1" s="127"/>
      <c r="BLL1" s="127"/>
      <c r="BLM1" s="127"/>
      <c r="BLN1" s="127"/>
      <c r="BLO1" s="127"/>
      <c r="BLP1" s="127"/>
      <c r="BLQ1" s="127"/>
      <c r="BLR1" s="127"/>
      <c r="BLS1" s="127"/>
      <c r="BLT1" s="127"/>
      <c r="BLU1" s="127"/>
      <c r="BLV1" s="127"/>
      <c r="BLW1" s="127"/>
      <c r="BLX1" s="127"/>
      <c r="BLY1" s="127"/>
      <c r="BLZ1" s="127"/>
      <c r="BMA1" s="127"/>
      <c r="BMB1" s="127"/>
      <c r="BMC1" s="127"/>
      <c r="BMD1" s="127"/>
      <c r="BME1" s="127"/>
      <c r="BMF1" s="127"/>
      <c r="BMG1" s="127"/>
      <c r="BMH1" s="127"/>
      <c r="BMI1" s="127"/>
      <c r="BMJ1" s="127"/>
      <c r="BMK1" s="127"/>
      <c r="BML1" s="127"/>
      <c r="BMM1" s="127"/>
      <c r="BMN1" s="127"/>
      <c r="BMO1" s="127"/>
      <c r="BMP1" s="127"/>
      <c r="BMQ1" s="127"/>
      <c r="BMR1" s="127"/>
      <c r="BMS1" s="127"/>
      <c r="BMT1" s="127"/>
      <c r="BMU1" s="127"/>
      <c r="BMV1" s="127"/>
      <c r="BMW1" s="127"/>
      <c r="BMX1" s="127"/>
      <c r="BMY1" s="127"/>
      <c r="BMZ1" s="127"/>
      <c r="BNA1" s="127"/>
      <c r="BNB1" s="127"/>
      <c r="BNC1" s="127"/>
      <c r="BND1" s="127"/>
      <c r="BNE1" s="127"/>
      <c r="BNF1" s="127"/>
      <c r="BNG1" s="127"/>
      <c r="BNH1" s="127"/>
      <c r="BNI1" s="127"/>
      <c r="BNJ1" s="127"/>
      <c r="BNK1" s="127"/>
      <c r="BNL1" s="127"/>
      <c r="BNM1" s="127"/>
      <c r="BNN1" s="127"/>
      <c r="BNO1" s="127"/>
      <c r="BNP1" s="127"/>
      <c r="BNQ1" s="127"/>
      <c r="BNR1" s="127"/>
      <c r="BNS1" s="127"/>
      <c r="BNT1" s="127"/>
      <c r="BNU1" s="127"/>
      <c r="BNV1" s="127"/>
      <c r="BNW1" s="127"/>
      <c r="BNX1" s="127"/>
      <c r="BNY1" s="127"/>
      <c r="BNZ1" s="127"/>
      <c r="BOA1" s="127"/>
      <c r="BOB1" s="127"/>
      <c r="BOC1" s="127"/>
      <c r="BOD1" s="127"/>
      <c r="BOE1" s="127"/>
      <c r="BOF1" s="127"/>
      <c r="BOG1" s="127"/>
      <c r="BOH1" s="127"/>
      <c r="BOI1" s="127"/>
      <c r="BOJ1" s="127"/>
      <c r="BOK1" s="127"/>
      <c r="BOL1" s="127"/>
      <c r="BOM1" s="127"/>
      <c r="BON1" s="127"/>
      <c r="BOO1" s="127"/>
      <c r="BOP1" s="127"/>
      <c r="BOQ1" s="127"/>
      <c r="BOR1" s="127"/>
      <c r="BOS1" s="127"/>
      <c r="BOT1" s="127"/>
      <c r="BOU1" s="127"/>
      <c r="BOV1" s="127"/>
      <c r="BOW1" s="127"/>
      <c r="BOX1" s="127"/>
      <c r="BOY1" s="127"/>
      <c r="BOZ1" s="127"/>
      <c r="BPA1" s="127"/>
      <c r="BPB1" s="127"/>
      <c r="BPC1" s="127"/>
      <c r="BPD1" s="127"/>
      <c r="BPE1" s="127"/>
      <c r="BPF1" s="127"/>
      <c r="BPG1" s="127"/>
      <c r="BPH1" s="127"/>
      <c r="BPI1" s="127"/>
      <c r="BPJ1" s="127"/>
      <c r="BPK1" s="127"/>
      <c r="BPL1" s="127"/>
      <c r="BPM1" s="127"/>
      <c r="BPN1" s="127"/>
      <c r="BPO1" s="127"/>
      <c r="BPP1" s="127"/>
      <c r="BPQ1" s="127"/>
      <c r="BPR1" s="127"/>
      <c r="BPS1" s="127"/>
      <c r="BPT1" s="127"/>
      <c r="BPU1" s="127"/>
      <c r="BPV1" s="127"/>
      <c r="BPW1" s="127"/>
      <c r="BPX1" s="127"/>
      <c r="BPY1" s="127"/>
      <c r="BPZ1" s="127"/>
      <c r="BQA1" s="127"/>
      <c r="BQB1" s="127"/>
      <c r="BQC1" s="127"/>
      <c r="BQD1" s="127"/>
      <c r="BQE1" s="127"/>
      <c r="BQF1" s="127"/>
      <c r="BQG1" s="127"/>
      <c r="BQH1" s="127"/>
      <c r="BQI1" s="127"/>
      <c r="BQJ1" s="127"/>
      <c r="BQK1" s="127"/>
      <c r="BQL1" s="127"/>
      <c r="BQM1" s="127"/>
      <c r="BQN1" s="127"/>
      <c r="BQO1" s="127"/>
      <c r="BQP1" s="127"/>
      <c r="BQQ1" s="127"/>
      <c r="BQR1" s="127"/>
      <c r="BQS1" s="127"/>
      <c r="BQT1" s="127"/>
      <c r="BQU1" s="127"/>
      <c r="BQV1" s="127"/>
      <c r="BQW1" s="127"/>
      <c r="BQX1" s="127"/>
      <c r="BQY1" s="127"/>
      <c r="BQZ1" s="127"/>
      <c r="BRA1" s="127"/>
      <c r="BRB1" s="127"/>
      <c r="BRC1" s="127"/>
      <c r="BRD1" s="127"/>
      <c r="BRE1" s="127"/>
      <c r="BRF1" s="127"/>
      <c r="BRG1" s="127"/>
      <c r="BRH1" s="127"/>
      <c r="BRI1" s="127"/>
      <c r="BRJ1" s="127"/>
      <c r="BRK1" s="127"/>
      <c r="BRL1" s="127"/>
      <c r="BRM1" s="127"/>
      <c r="BRN1" s="127"/>
      <c r="BRO1" s="127"/>
      <c r="BRP1" s="127"/>
      <c r="BRQ1" s="127"/>
      <c r="BRR1" s="127"/>
      <c r="BRS1" s="127"/>
      <c r="BRT1" s="127"/>
      <c r="BRU1" s="127"/>
      <c r="BRV1" s="127"/>
      <c r="BRW1" s="127"/>
      <c r="BRX1" s="127"/>
      <c r="BRY1" s="127"/>
      <c r="BRZ1" s="127"/>
      <c r="BSA1" s="127"/>
      <c r="BSB1" s="127"/>
      <c r="BSC1" s="127"/>
      <c r="BSD1" s="127"/>
      <c r="BSE1" s="127"/>
      <c r="BSF1" s="127"/>
      <c r="BSG1" s="127"/>
      <c r="BSH1" s="127"/>
      <c r="BSI1" s="127"/>
      <c r="BSJ1" s="127"/>
      <c r="BSK1" s="127"/>
      <c r="BSL1" s="127"/>
      <c r="BSM1" s="127"/>
      <c r="BSN1" s="127"/>
      <c r="BSO1" s="127"/>
      <c r="BSP1" s="127"/>
      <c r="BSQ1" s="127"/>
      <c r="BSR1" s="127"/>
      <c r="BSS1" s="127"/>
      <c r="BST1" s="127"/>
      <c r="BSU1" s="127"/>
      <c r="BSV1" s="127"/>
      <c r="BSW1" s="127"/>
      <c r="BSX1" s="127"/>
      <c r="BSY1" s="127"/>
      <c r="BSZ1" s="127"/>
      <c r="BTA1" s="127"/>
      <c r="BTB1" s="127"/>
      <c r="BTC1" s="127"/>
      <c r="BTD1" s="127"/>
      <c r="BTE1" s="127"/>
      <c r="BTF1" s="127"/>
      <c r="BTG1" s="127"/>
      <c r="BTH1" s="127"/>
      <c r="BTI1" s="127"/>
      <c r="BTJ1" s="127"/>
      <c r="BTK1" s="127"/>
      <c r="BTL1" s="127"/>
      <c r="BTM1" s="127"/>
      <c r="BTN1" s="127"/>
      <c r="BTO1" s="127"/>
      <c r="BTP1" s="127"/>
      <c r="BTQ1" s="127"/>
      <c r="BTR1" s="127"/>
      <c r="BTS1" s="127"/>
      <c r="BTT1" s="127"/>
      <c r="BTU1" s="127"/>
      <c r="BTV1" s="127"/>
      <c r="BTW1" s="127"/>
      <c r="BTX1" s="127"/>
      <c r="BTY1" s="127"/>
      <c r="BTZ1" s="127"/>
      <c r="BUA1" s="127"/>
      <c r="BUB1" s="127"/>
      <c r="BUC1" s="127"/>
      <c r="BUD1" s="127"/>
      <c r="BUE1" s="127"/>
      <c r="BUF1" s="127"/>
      <c r="BUG1" s="127"/>
      <c r="BUH1" s="127"/>
      <c r="BUI1" s="127"/>
      <c r="BUJ1" s="127"/>
      <c r="BUK1" s="127"/>
      <c r="BUL1" s="127"/>
      <c r="BUM1" s="127"/>
      <c r="BUN1" s="127"/>
      <c r="BUO1" s="127"/>
      <c r="BUP1" s="127"/>
      <c r="BUQ1" s="127"/>
      <c r="BUR1" s="127"/>
      <c r="BUS1" s="127"/>
      <c r="BUT1" s="127"/>
      <c r="BUU1" s="127"/>
      <c r="BUV1" s="127"/>
      <c r="BUW1" s="127"/>
      <c r="BUX1" s="127"/>
      <c r="BUY1" s="127"/>
      <c r="BUZ1" s="127"/>
      <c r="BVA1" s="127"/>
      <c r="BVB1" s="127"/>
      <c r="BVC1" s="127"/>
      <c r="BVD1" s="127"/>
      <c r="BVE1" s="127"/>
      <c r="BVF1" s="127"/>
      <c r="BVG1" s="127"/>
      <c r="BVH1" s="127"/>
      <c r="BVI1" s="127"/>
      <c r="BVJ1" s="127"/>
      <c r="BVK1" s="127"/>
      <c r="BVL1" s="127"/>
      <c r="BVM1" s="127"/>
      <c r="BVN1" s="127"/>
      <c r="BVO1" s="127"/>
      <c r="BVP1" s="127"/>
      <c r="BVQ1" s="127"/>
      <c r="BVR1" s="127"/>
      <c r="BVS1" s="127"/>
      <c r="BVT1" s="127"/>
      <c r="BVU1" s="127"/>
      <c r="BVV1" s="127"/>
      <c r="BVW1" s="127"/>
      <c r="BVX1" s="127"/>
      <c r="BVY1" s="127"/>
      <c r="BVZ1" s="127"/>
      <c r="BWA1" s="127"/>
      <c r="BWB1" s="127"/>
      <c r="BWC1" s="127"/>
      <c r="BWD1" s="127"/>
      <c r="BWE1" s="127"/>
      <c r="BWF1" s="127"/>
      <c r="BWG1" s="127"/>
      <c r="BWH1" s="127"/>
      <c r="BWI1" s="127"/>
      <c r="BWJ1" s="127"/>
      <c r="BWK1" s="127"/>
      <c r="BWL1" s="127"/>
      <c r="BWM1" s="127"/>
      <c r="BWN1" s="127"/>
      <c r="BWO1" s="127"/>
      <c r="BWP1" s="127"/>
      <c r="BWQ1" s="127"/>
      <c r="BWR1" s="127"/>
      <c r="BWS1" s="127"/>
      <c r="BWT1" s="127"/>
      <c r="BWU1" s="127"/>
      <c r="BWV1" s="127"/>
      <c r="BWW1" s="127"/>
      <c r="BWX1" s="127"/>
      <c r="BWY1" s="127"/>
      <c r="BWZ1" s="127"/>
      <c r="BXA1" s="127"/>
      <c r="BXB1" s="127"/>
      <c r="BXC1" s="127"/>
      <c r="BXD1" s="127"/>
      <c r="BXE1" s="127"/>
      <c r="BXF1" s="127"/>
      <c r="BXG1" s="127"/>
      <c r="BXH1" s="127"/>
      <c r="BXI1" s="127"/>
      <c r="BXJ1" s="127"/>
      <c r="BXK1" s="127"/>
      <c r="BXL1" s="127"/>
      <c r="BXM1" s="127"/>
      <c r="BXN1" s="127"/>
      <c r="BXO1" s="127"/>
      <c r="BXP1" s="127"/>
      <c r="BXQ1" s="127"/>
      <c r="BXR1" s="127"/>
      <c r="BXS1" s="127"/>
      <c r="BXT1" s="127"/>
      <c r="BXU1" s="127"/>
      <c r="BXV1" s="127"/>
      <c r="BXW1" s="127"/>
      <c r="BXX1" s="127"/>
      <c r="BXY1" s="127"/>
      <c r="BXZ1" s="127"/>
      <c r="BYA1" s="127"/>
      <c r="BYB1" s="127"/>
      <c r="BYC1" s="127"/>
      <c r="BYD1" s="127"/>
      <c r="BYE1" s="127"/>
      <c r="BYF1" s="127"/>
      <c r="BYG1" s="127"/>
      <c r="BYH1" s="127"/>
      <c r="BYI1" s="127"/>
      <c r="BYJ1" s="127"/>
      <c r="BYK1" s="127"/>
      <c r="BYL1" s="127"/>
      <c r="BYM1" s="127"/>
      <c r="BYN1" s="127"/>
      <c r="BYO1" s="127"/>
      <c r="BYP1" s="127"/>
      <c r="BYQ1" s="127"/>
      <c r="BYR1" s="127"/>
      <c r="BYS1" s="127"/>
      <c r="BYT1" s="127"/>
      <c r="BYU1" s="127"/>
      <c r="BYV1" s="127"/>
      <c r="BYW1" s="127"/>
      <c r="BYX1" s="127"/>
      <c r="BYY1" s="127"/>
      <c r="BYZ1" s="127"/>
      <c r="BZA1" s="127"/>
      <c r="BZB1" s="127"/>
      <c r="BZC1" s="127"/>
      <c r="BZD1" s="127"/>
      <c r="BZE1" s="127"/>
      <c r="BZF1" s="127"/>
      <c r="BZG1" s="127"/>
      <c r="BZH1" s="127"/>
      <c r="BZI1" s="127"/>
      <c r="BZJ1" s="127"/>
      <c r="BZK1" s="127"/>
      <c r="BZL1" s="127"/>
      <c r="BZM1" s="127"/>
      <c r="BZN1" s="127"/>
      <c r="BZO1" s="127"/>
      <c r="BZP1" s="127"/>
      <c r="BZQ1" s="127"/>
      <c r="BZR1" s="127"/>
      <c r="BZS1" s="127"/>
      <c r="BZT1" s="127"/>
      <c r="BZU1" s="127"/>
      <c r="BZV1" s="127"/>
      <c r="BZW1" s="127"/>
      <c r="BZX1" s="127"/>
      <c r="BZY1" s="127"/>
      <c r="BZZ1" s="127"/>
      <c r="CAA1" s="127"/>
      <c r="CAB1" s="127"/>
      <c r="CAC1" s="127"/>
      <c r="CAD1" s="127"/>
      <c r="CAE1" s="127"/>
      <c r="CAF1" s="127"/>
      <c r="CAG1" s="127"/>
      <c r="CAH1" s="127"/>
      <c r="CAI1" s="127"/>
      <c r="CAJ1" s="127"/>
      <c r="CAK1" s="127"/>
      <c r="CAL1" s="127"/>
      <c r="CAM1" s="127"/>
      <c r="CAN1" s="127"/>
      <c r="CAO1" s="127"/>
      <c r="CAP1" s="127"/>
      <c r="CAQ1" s="127"/>
      <c r="CAR1" s="127"/>
      <c r="CAS1" s="127"/>
      <c r="CAT1" s="127"/>
      <c r="CAU1" s="127"/>
      <c r="CAV1" s="127"/>
      <c r="CAW1" s="127"/>
      <c r="CAX1" s="127"/>
      <c r="CAY1" s="127"/>
      <c r="CAZ1" s="127"/>
      <c r="CBA1" s="127"/>
      <c r="CBB1" s="127"/>
      <c r="CBC1" s="127"/>
      <c r="CBD1" s="127"/>
      <c r="CBE1" s="127"/>
      <c r="CBF1" s="127"/>
      <c r="CBG1" s="127"/>
      <c r="CBH1" s="127"/>
      <c r="CBI1" s="127"/>
      <c r="CBJ1" s="127"/>
      <c r="CBK1" s="127"/>
      <c r="CBL1" s="127"/>
      <c r="CBM1" s="127"/>
      <c r="CBN1" s="127"/>
      <c r="CBO1" s="127"/>
      <c r="CBP1" s="127"/>
      <c r="CBQ1" s="127"/>
      <c r="CBR1" s="127"/>
      <c r="CBS1" s="127"/>
      <c r="CBT1" s="127"/>
      <c r="CBU1" s="127"/>
      <c r="CBV1" s="127"/>
      <c r="CBW1" s="127"/>
      <c r="CBX1" s="127"/>
      <c r="CBY1" s="127"/>
      <c r="CBZ1" s="127"/>
      <c r="CCA1" s="127"/>
      <c r="CCB1" s="127"/>
      <c r="CCC1" s="127"/>
      <c r="CCD1" s="127"/>
      <c r="CCE1" s="127"/>
      <c r="CCF1" s="127"/>
      <c r="CCG1" s="127"/>
      <c r="CCH1" s="127"/>
      <c r="CCI1" s="127"/>
      <c r="CCJ1" s="127"/>
      <c r="CCK1" s="127"/>
      <c r="CCL1" s="127"/>
      <c r="CCM1" s="127"/>
      <c r="CCN1" s="127"/>
      <c r="CCO1" s="127"/>
      <c r="CCP1" s="127"/>
      <c r="CCQ1" s="127"/>
      <c r="CCR1" s="127"/>
      <c r="CCS1" s="127"/>
      <c r="CCT1" s="127"/>
      <c r="CCU1" s="127"/>
      <c r="CCV1" s="127"/>
      <c r="CCW1" s="127"/>
      <c r="CCX1" s="127"/>
      <c r="CCY1" s="127"/>
      <c r="CCZ1" s="127"/>
      <c r="CDA1" s="127"/>
      <c r="CDB1" s="127"/>
      <c r="CDC1" s="127"/>
      <c r="CDD1" s="127"/>
      <c r="CDE1" s="127"/>
      <c r="CDF1" s="127"/>
      <c r="CDG1" s="127"/>
      <c r="CDH1" s="127"/>
      <c r="CDI1" s="127"/>
      <c r="CDJ1" s="127"/>
      <c r="CDK1" s="127"/>
      <c r="CDL1" s="127"/>
      <c r="CDM1" s="127"/>
      <c r="CDN1" s="127"/>
      <c r="CDO1" s="127"/>
      <c r="CDP1" s="127"/>
      <c r="CDQ1" s="127"/>
      <c r="CDR1" s="127"/>
      <c r="CDS1" s="127"/>
      <c r="CDT1" s="127"/>
      <c r="CDU1" s="127"/>
      <c r="CDV1" s="127"/>
      <c r="CDW1" s="127"/>
      <c r="CDX1" s="127"/>
      <c r="CDY1" s="127"/>
      <c r="CDZ1" s="127"/>
      <c r="CEA1" s="127"/>
      <c r="CEB1" s="127"/>
      <c r="CEC1" s="127"/>
      <c r="CED1" s="127"/>
      <c r="CEE1" s="127"/>
      <c r="CEF1" s="127"/>
      <c r="CEG1" s="127"/>
      <c r="CEH1" s="127"/>
      <c r="CEI1" s="127"/>
      <c r="CEJ1" s="127"/>
      <c r="CEK1" s="127"/>
      <c r="CEL1" s="127"/>
      <c r="CEM1" s="127"/>
      <c r="CEN1" s="127"/>
      <c r="CEO1" s="127"/>
      <c r="CEP1" s="127"/>
      <c r="CEQ1" s="127"/>
      <c r="CER1" s="127"/>
      <c r="CES1" s="127"/>
      <c r="CET1" s="127"/>
      <c r="CEU1" s="127"/>
      <c r="CEV1" s="127"/>
      <c r="CEW1" s="127"/>
      <c r="CEX1" s="127"/>
      <c r="CEY1" s="127"/>
      <c r="CEZ1" s="127"/>
      <c r="CFA1" s="127"/>
      <c r="CFB1" s="127"/>
      <c r="CFC1" s="127"/>
      <c r="CFD1" s="127"/>
      <c r="CFE1" s="127"/>
      <c r="CFF1" s="127"/>
      <c r="CFG1" s="127"/>
      <c r="CFH1" s="127"/>
      <c r="CFI1" s="127"/>
      <c r="CFJ1" s="127"/>
      <c r="CFK1" s="127"/>
      <c r="CFL1" s="127"/>
      <c r="CFM1" s="127"/>
      <c r="CFN1" s="127"/>
      <c r="CFO1" s="127"/>
      <c r="CFP1" s="127"/>
      <c r="CFQ1" s="127"/>
      <c r="CFR1" s="127"/>
      <c r="CFS1" s="127"/>
      <c r="CFT1" s="127"/>
      <c r="CFU1" s="127"/>
      <c r="CFV1" s="127"/>
      <c r="CFW1" s="127"/>
      <c r="CFX1" s="127"/>
      <c r="CFY1" s="127"/>
      <c r="CFZ1" s="127"/>
      <c r="CGA1" s="127"/>
      <c r="CGB1" s="127"/>
      <c r="CGC1" s="127"/>
      <c r="CGD1" s="127"/>
      <c r="CGE1" s="127"/>
      <c r="CGF1" s="127"/>
      <c r="CGG1" s="127"/>
      <c r="CGH1" s="127"/>
      <c r="CGI1" s="127"/>
      <c r="CGJ1" s="127"/>
      <c r="CGK1" s="127"/>
      <c r="CGL1" s="127"/>
      <c r="CGM1" s="127"/>
      <c r="CGN1" s="127"/>
      <c r="CGO1" s="127"/>
      <c r="CGP1" s="127"/>
      <c r="CGQ1" s="127"/>
      <c r="CGR1" s="127"/>
      <c r="CGS1" s="127"/>
      <c r="CGT1" s="127"/>
      <c r="CGU1" s="127"/>
      <c r="CGV1" s="127"/>
      <c r="CGW1" s="127"/>
      <c r="CGX1" s="127"/>
      <c r="CGY1" s="127"/>
      <c r="CGZ1" s="127"/>
      <c r="CHA1" s="127"/>
      <c r="CHB1" s="127"/>
      <c r="CHC1" s="127"/>
      <c r="CHD1" s="127"/>
      <c r="CHE1" s="127"/>
      <c r="CHF1" s="127"/>
      <c r="CHG1" s="127"/>
      <c r="CHH1" s="127"/>
      <c r="CHI1" s="127"/>
      <c r="CHJ1" s="127"/>
      <c r="CHK1" s="127"/>
      <c r="CHL1" s="127"/>
      <c r="CHM1" s="127"/>
      <c r="CHN1" s="127"/>
      <c r="CHO1" s="127"/>
      <c r="CHP1" s="127"/>
      <c r="CHQ1" s="127"/>
      <c r="CHR1" s="127"/>
      <c r="CHS1" s="127"/>
      <c r="CHT1" s="127"/>
      <c r="CHU1" s="127"/>
      <c r="CHV1" s="127"/>
      <c r="CHW1" s="127"/>
      <c r="CHX1" s="127"/>
      <c r="CHY1" s="127"/>
      <c r="CHZ1" s="127"/>
      <c r="CIA1" s="127"/>
      <c r="CIB1" s="127"/>
      <c r="CIC1" s="127"/>
      <c r="CID1" s="127"/>
      <c r="CIE1" s="127"/>
      <c r="CIF1" s="127"/>
      <c r="CIG1" s="127"/>
      <c r="CIH1" s="127"/>
      <c r="CII1" s="127"/>
      <c r="CIJ1" s="127"/>
      <c r="CIK1" s="127"/>
      <c r="CIL1" s="127"/>
      <c r="CIM1" s="127"/>
      <c r="CIN1" s="127"/>
      <c r="CIO1" s="127"/>
      <c r="CIP1" s="127"/>
      <c r="CIQ1" s="127"/>
      <c r="CIR1" s="127"/>
      <c r="CIS1" s="127"/>
      <c r="CIT1" s="127"/>
      <c r="CIU1" s="127"/>
      <c r="CIV1" s="127"/>
      <c r="CIW1" s="127"/>
      <c r="CIX1" s="127"/>
      <c r="CIY1" s="127"/>
      <c r="CIZ1" s="127"/>
      <c r="CJA1" s="127"/>
      <c r="CJB1" s="127"/>
      <c r="CJC1" s="127"/>
      <c r="CJD1" s="127"/>
      <c r="CJE1" s="127"/>
      <c r="CJF1" s="127"/>
      <c r="CJG1" s="127"/>
      <c r="CJH1" s="127"/>
      <c r="CJI1" s="127"/>
      <c r="CJJ1" s="127"/>
      <c r="CJK1" s="127"/>
      <c r="CJL1" s="127"/>
      <c r="CJM1" s="127"/>
      <c r="CJN1" s="127"/>
      <c r="CJO1" s="127"/>
      <c r="CJP1" s="127"/>
      <c r="CJQ1" s="127"/>
      <c r="CJR1" s="127"/>
      <c r="CJS1" s="127"/>
      <c r="CJT1" s="127"/>
      <c r="CJU1" s="127"/>
      <c r="CJV1" s="127"/>
      <c r="CJW1" s="127"/>
      <c r="CJX1" s="127"/>
      <c r="CJY1" s="127"/>
      <c r="CJZ1" s="127"/>
      <c r="CKA1" s="127"/>
      <c r="CKB1" s="127"/>
      <c r="CKC1" s="127"/>
      <c r="CKD1" s="127"/>
      <c r="CKE1" s="127"/>
      <c r="CKF1" s="127"/>
      <c r="CKG1" s="127"/>
      <c r="CKH1" s="127"/>
      <c r="CKI1" s="127"/>
      <c r="CKJ1" s="127"/>
      <c r="CKK1" s="127"/>
      <c r="CKL1" s="127"/>
      <c r="CKM1" s="127"/>
      <c r="CKN1" s="127"/>
      <c r="CKO1" s="127"/>
      <c r="CKP1" s="127"/>
      <c r="CKQ1" s="127"/>
      <c r="CKR1" s="127"/>
      <c r="CKS1" s="127"/>
      <c r="CKT1" s="127"/>
      <c r="CKU1" s="127"/>
      <c r="CKV1" s="127"/>
      <c r="CKW1" s="127"/>
      <c r="CKX1" s="127"/>
      <c r="CKY1" s="127"/>
      <c r="CKZ1" s="127"/>
      <c r="CLA1" s="127"/>
      <c r="CLB1" s="127"/>
      <c r="CLC1" s="127"/>
      <c r="CLD1" s="127"/>
      <c r="CLE1" s="127"/>
      <c r="CLF1" s="127"/>
      <c r="CLG1" s="127"/>
      <c r="CLH1" s="127"/>
      <c r="CLI1" s="127"/>
      <c r="CLJ1" s="127"/>
      <c r="CLK1" s="127"/>
      <c r="CLL1" s="127"/>
      <c r="CLM1" s="127"/>
      <c r="CLN1" s="127"/>
      <c r="CLO1" s="127"/>
      <c r="CLP1" s="127"/>
      <c r="CLQ1" s="127"/>
      <c r="CLR1" s="127"/>
      <c r="CLS1" s="127"/>
      <c r="CLT1" s="127"/>
      <c r="CLU1" s="127"/>
      <c r="CLV1" s="127"/>
      <c r="CLW1" s="127"/>
      <c r="CLX1" s="127"/>
      <c r="CLY1" s="127"/>
      <c r="CLZ1" s="127"/>
      <c r="CMA1" s="127"/>
      <c r="CMB1" s="127"/>
      <c r="CMC1" s="127"/>
      <c r="CMD1" s="127"/>
      <c r="CME1" s="127"/>
      <c r="CMF1" s="127"/>
      <c r="CMG1" s="127"/>
      <c r="CMH1" s="127"/>
      <c r="CMI1" s="127"/>
      <c r="CMJ1" s="127"/>
      <c r="CMK1" s="127"/>
      <c r="CML1" s="127"/>
      <c r="CMM1" s="127"/>
      <c r="CMN1" s="127"/>
      <c r="CMO1" s="127"/>
      <c r="CMP1" s="127"/>
      <c r="CMQ1" s="127"/>
      <c r="CMR1" s="127"/>
      <c r="CMS1" s="127"/>
      <c r="CMT1" s="127"/>
      <c r="CMU1" s="127"/>
      <c r="CMV1" s="127"/>
      <c r="CMW1" s="127"/>
      <c r="CMX1" s="127"/>
      <c r="CMY1" s="127"/>
      <c r="CMZ1" s="127"/>
      <c r="CNA1" s="127"/>
      <c r="CNB1" s="127"/>
      <c r="CNC1" s="127"/>
      <c r="CND1" s="127"/>
      <c r="CNE1" s="127"/>
      <c r="CNF1" s="127"/>
      <c r="CNG1" s="127"/>
      <c r="CNH1" s="127"/>
      <c r="CNI1" s="127"/>
      <c r="CNJ1" s="127"/>
      <c r="CNK1" s="127"/>
      <c r="CNL1" s="127"/>
      <c r="CNM1" s="127"/>
      <c r="CNN1" s="127"/>
      <c r="CNO1" s="127"/>
      <c r="CNP1" s="127"/>
      <c r="CNQ1" s="127"/>
      <c r="CNR1" s="127"/>
      <c r="CNS1" s="127"/>
      <c r="CNT1" s="127"/>
      <c r="CNU1" s="127"/>
      <c r="CNV1" s="127"/>
      <c r="CNW1" s="127"/>
      <c r="CNX1" s="127"/>
      <c r="CNY1" s="127"/>
      <c r="CNZ1" s="127"/>
      <c r="COA1" s="127"/>
      <c r="COB1" s="127"/>
      <c r="COC1" s="127"/>
      <c r="COD1" s="127"/>
      <c r="COE1" s="127"/>
      <c r="COF1" s="127"/>
      <c r="COG1" s="127"/>
      <c r="COH1" s="127"/>
      <c r="COI1" s="127"/>
      <c r="COJ1" s="127"/>
      <c r="COK1" s="127"/>
      <c r="COL1" s="127"/>
      <c r="COM1" s="127"/>
      <c r="CON1" s="127"/>
      <c r="COO1" s="127"/>
      <c r="COP1" s="127"/>
      <c r="COQ1" s="127"/>
      <c r="COR1" s="127"/>
      <c r="COS1" s="127"/>
      <c r="COT1" s="127"/>
      <c r="COU1" s="127"/>
      <c r="COV1" s="127"/>
      <c r="COW1" s="127"/>
      <c r="COX1" s="127"/>
      <c r="COY1" s="127"/>
      <c r="COZ1" s="127"/>
      <c r="CPA1" s="127"/>
      <c r="CPB1" s="127"/>
      <c r="CPC1" s="127"/>
      <c r="CPD1" s="127"/>
      <c r="CPE1" s="127"/>
      <c r="CPF1" s="127"/>
      <c r="CPG1" s="127"/>
      <c r="CPH1" s="127"/>
      <c r="CPI1" s="127"/>
      <c r="CPJ1" s="127"/>
      <c r="CPK1" s="127"/>
      <c r="CPL1" s="127"/>
      <c r="CPM1" s="127"/>
      <c r="CPN1" s="127"/>
      <c r="CPO1" s="127"/>
      <c r="CPP1" s="127"/>
      <c r="CPQ1" s="127"/>
      <c r="CPR1" s="127"/>
      <c r="CPS1" s="127"/>
      <c r="CPT1" s="127"/>
      <c r="CPU1" s="127"/>
      <c r="CPV1" s="127"/>
      <c r="CPW1" s="127"/>
      <c r="CPX1" s="127"/>
      <c r="CPY1" s="127"/>
      <c r="CPZ1" s="127"/>
      <c r="CQA1" s="127"/>
      <c r="CQB1" s="127"/>
      <c r="CQC1" s="127"/>
      <c r="CQD1" s="127"/>
      <c r="CQE1" s="127"/>
      <c r="CQF1" s="127"/>
      <c r="CQG1" s="127"/>
      <c r="CQH1" s="127"/>
      <c r="CQI1" s="127"/>
      <c r="CQJ1" s="127"/>
      <c r="CQK1" s="127"/>
      <c r="CQL1" s="127"/>
      <c r="CQM1" s="127"/>
      <c r="CQN1" s="127"/>
      <c r="CQO1" s="127"/>
      <c r="CQP1" s="127"/>
      <c r="CQQ1" s="127"/>
      <c r="CQR1" s="127"/>
      <c r="CQS1" s="127"/>
      <c r="CQT1" s="127"/>
      <c r="CQU1" s="127"/>
      <c r="CQV1" s="127"/>
      <c r="CQW1" s="127"/>
      <c r="CQX1" s="127"/>
      <c r="CQY1" s="127"/>
      <c r="CQZ1" s="127"/>
      <c r="CRA1" s="127"/>
      <c r="CRB1" s="127"/>
      <c r="CRC1" s="127"/>
      <c r="CRD1" s="127"/>
      <c r="CRE1" s="127"/>
      <c r="CRF1" s="127"/>
      <c r="CRG1" s="127"/>
      <c r="CRH1" s="127"/>
      <c r="CRI1" s="127"/>
      <c r="CRJ1" s="127"/>
      <c r="CRK1" s="127"/>
      <c r="CRL1" s="127"/>
      <c r="CRM1" s="127"/>
      <c r="CRN1" s="127"/>
      <c r="CRO1" s="127"/>
      <c r="CRP1" s="127"/>
      <c r="CRQ1" s="127"/>
      <c r="CRR1" s="127"/>
      <c r="CRS1" s="127"/>
      <c r="CRT1" s="127"/>
      <c r="CRU1" s="127"/>
      <c r="CRV1" s="127"/>
      <c r="CRW1" s="127"/>
      <c r="CRX1" s="127"/>
      <c r="CRY1" s="127"/>
      <c r="CRZ1" s="127"/>
      <c r="CSA1" s="127"/>
      <c r="CSB1" s="127"/>
      <c r="CSC1" s="127"/>
      <c r="CSD1" s="127"/>
      <c r="CSE1" s="127"/>
      <c r="CSF1" s="127"/>
      <c r="CSG1" s="127"/>
      <c r="CSH1" s="127"/>
      <c r="CSI1" s="127"/>
      <c r="CSJ1" s="127"/>
      <c r="CSK1" s="127"/>
      <c r="CSL1" s="127"/>
      <c r="CSM1" s="127"/>
      <c r="CSN1" s="127"/>
      <c r="CSO1" s="127"/>
      <c r="CSP1" s="127"/>
      <c r="CSQ1" s="127"/>
      <c r="CSR1" s="127"/>
      <c r="CSS1" s="127"/>
      <c r="CST1" s="127"/>
      <c r="CSU1" s="127"/>
      <c r="CSV1" s="127"/>
      <c r="CSW1" s="127"/>
      <c r="CSX1" s="127"/>
      <c r="CSY1" s="127"/>
      <c r="CSZ1" s="127"/>
      <c r="CTA1" s="127"/>
      <c r="CTB1" s="127"/>
      <c r="CTC1" s="127"/>
      <c r="CTD1" s="127"/>
      <c r="CTE1" s="127"/>
      <c r="CTF1" s="127"/>
      <c r="CTG1" s="127"/>
      <c r="CTH1" s="127"/>
      <c r="CTI1" s="127"/>
      <c r="CTJ1" s="127"/>
      <c r="CTK1" s="127"/>
      <c r="CTL1" s="127"/>
      <c r="CTM1" s="127"/>
      <c r="CTN1" s="127"/>
      <c r="CTO1" s="127"/>
      <c r="CTP1" s="127"/>
      <c r="CTQ1" s="127"/>
      <c r="CTR1" s="127"/>
      <c r="CTS1" s="127"/>
      <c r="CTT1" s="127"/>
      <c r="CTU1" s="127"/>
      <c r="CTV1" s="127"/>
      <c r="CTW1" s="127"/>
      <c r="CTX1" s="127"/>
      <c r="CTY1" s="127"/>
      <c r="CTZ1" s="127"/>
      <c r="CUA1" s="127"/>
      <c r="CUB1" s="127"/>
      <c r="CUC1" s="127"/>
      <c r="CUD1" s="127"/>
      <c r="CUE1" s="127"/>
      <c r="CUF1" s="127"/>
      <c r="CUG1" s="127"/>
      <c r="CUH1" s="127"/>
      <c r="CUI1" s="127"/>
      <c r="CUJ1" s="127"/>
      <c r="CUK1" s="127"/>
      <c r="CUL1" s="127"/>
      <c r="CUM1" s="127"/>
      <c r="CUN1" s="127"/>
      <c r="CUO1" s="127"/>
      <c r="CUP1" s="127"/>
      <c r="CUQ1" s="127"/>
      <c r="CUR1" s="127"/>
      <c r="CUS1" s="127"/>
      <c r="CUT1" s="127"/>
      <c r="CUU1" s="127"/>
      <c r="CUV1" s="127"/>
      <c r="CUW1" s="127"/>
      <c r="CUX1" s="127"/>
      <c r="CUY1" s="127"/>
      <c r="CUZ1" s="127"/>
      <c r="CVA1" s="127"/>
      <c r="CVB1" s="127"/>
      <c r="CVC1" s="127"/>
      <c r="CVD1" s="127"/>
      <c r="CVE1" s="127"/>
      <c r="CVF1" s="127"/>
      <c r="CVG1" s="127"/>
      <c r="CVH1" s="127"/>
      <c r="CVI1" s="127"/>
      <c r="CVJ1" s="127"/>
      <c r="CVK1" s="127"/>
      <c r="CVL1" s="127"/>
      <c r="CVM1" s="127"/>
      <c r="CVN1" s="127"/>
      <c r="CVO1" s="127"/>
      <c r="CVP1" s="127"/>
      <c r="CVQ1" s="127"/>
      <c r="CVR1" s="127"/>
      <c r="CVS1" s="127"/>
      <c r="CVT1" s="127"/>
      <c r="CVU1" s="127"/>
      <c r="CVV1" s="127"/>
      <c r="CVW1" s="127"/>
      <c r="CVX1" s="127"/>
      <c r="CVY1" s="127"/>
      <c r="CVZ1" s="127"/>
      <c r="CWA1" s="127"/>
      <c r="CWB1" s="127"/>
      <c r="CWC1" s="127"/>
      <c r="CWD1" s="127"/>
      <c r="CWE1" s="127"/>
      <c r="CWF1" s="127"/>
      <c r="CWG1" s="127"/>
      <c r="CWH1" s="127"/>
      <c r="CWI1" s="127"/>
      <c r="CWJ1" s="127"/>
      <c r="CWK1" s="127"/>
      <c r="CWL1" s="127"/>
      <c r="CWM1" s="127"/>
      <c r="CWN1" s="127"/>
      <c r="CWO1" s="127"/>
      <c r="CWP1" s="127"/>
      <c r="CWQ1" s="127"/>
      <c r="CWR1" s="127"/>
      <c r="CWS1" s="127"/>
      <c r="CWT1" s="127"/>
      <c r="CWU1" s="127"/>
      <c r="CWV1" s="127"/>
      <c r="CWW1" s="127"/>
      <c r="CWX1" s="127"/>
      <c r="CWY1" s="127"/>
      <c r="CWZ1" s="127"/>
      <c r="CXA1" s="127"/>
      <c r="CXB1" s="127"/>
      <c r="CXC1" s="127"/>
      <c r="CXD1" s="127"/>
      <c r="CXE1" s="127"/>
      <c r="CXF1" s="127"/>
      <c r="CXG1" s="127"/>
      <c r="CXH1" s="127"/>
      <c r="CXI1" s="127"/>
      <c r="CXJ1" s="127"/>
      <c r="CXK1" s="127"/>
      <c r="CXL1" s="127"/>
      <c r="CXM1" s="127"/>
      <c r="CXN1" s="127"/>
      <c r="CXO1" s="127"/>
      <c r="CXP1" s="127"/>
      <c r="CXQ1" s="127"/>
      <c r="CXR1" s="127"/>
      <c r="CXS1" s="127"/>
      <c r="CXT1" s="127"/>
      <c r="CXU1" s="127"/>
      <c r="CXV1" s="127"/>
      <c r="CXW1" s="127"/>
      <c r="CXX1" s="127"/>
      <c r="CXY1" s="127"/>
      <c r="CXZ1" s="127"/>
      <c r="CYA1" s="127"/>
      <c r="CYB1" s="127"/>
      <c r="CYC1" s="127"/>
      <c r="CYD1" s="127"/>
      <c r="CYE1" s="127"/>
      <c r="CYF1" s="127"/>
      <c r="CYG1" s="127"/>
      <c r="CYH1" s="127"/>
      <c r="CYI1" s="127"/>
      <c r="CYJ1" s="127"/>
      <c r="CYK1" s="127"/>
      <c r="CYL1" s="127"/>
      <c r="CYM1" s="127"/>
      <c r="CYN1" s="127"/>
      <c r="CYO1" s="127"/>
      <c r="CYP1" s="127"/>
      <c r="CYQ1" s="127"/>
      <c r="CYR1" s="127"/>
      <c r="CYS1" s="127"/>
      <c r="CYT1" s="127"/>
      <c r="CYU1" s="127"/>
      <c r="CYV1" s="127"/>
      <c r="CYW1" s="127"/>
      <c r="CYX1" s="127"/>
      <c r="CYY1" s="127"/>
      <c r="CYZ1" s="127"/>
      <c r="CZA1" s="127"/>
      <c r="CZB1" s="127"/>
      <c r="CZC1" s="127"/>
      <c r="CZD1" s="127"/>
      <c r="CZE1" s="127"/>
      <c r="CZF1" s="127"/>
      <c r="CZG1" s="127"/>
      <c r="CZH1" s="127"/>
      <c r="CZI1" s="127"/>
      <c r="CZJ1" s="127"/>
      <c r="CZK1" s="127"/>
      <c r="CZL1" s="127"/>
      <c r="CZM1" s="127"/>
      <c r="CZN1" s="127"/>
      <c r="CZO1" s="127"/>
      <c r="CZP1" s="127"/>
      <c r="CZQ1" s="127"/>
      <c r="CZR1" s="127"/>
      <c r="CZS1" s="127"/>
      <c r="CZT1" s="127"/>
      <c r="CZU1" s="127"/>
      <c r="CZV1" s="127"/>
      <c r="CZW1" s="127"/>
      <c r="CZX1" s="127"/>
      <c r="CZY1" s="127"/>
      <c r="CZZ1" s="127"/>
      <c r="DAA1" s="127"/>
      <c r="DAB1" s="127"/>
      <c r="DAC1" s="127"/>
      <c r="DAD1" s="127"/>
      <c r="DAE1" s="127"/>
      <c r="DAF1" s="127"/>
      <c r="DAG1" s="127"/>
      <c r="DAH1" s="127"/>
      <c r="DAI1" s="127"/>
      <c r="DAJ1" s="127"/>
      <c r="DAK1" s="127"/>
      <c r="DAL1" s="127"/>
      <c r="DAM1" s="127"/>
      <c r="DAN1" s="127"/>
      <c r="DAO1" s="127"/>
      <c r="DAP1" s="127"/>
      <c r="DAQ1" s="127"/>
      <c r="DAR1" s="127"/>
      <c r="DAS1" s="127"/>
      <c r="DAT1" s="127"/>
      <c r="DAU1" s="127"/>
      <c r="DAV1" s="127"/>
      <c r="DAW1" s="127"/>
      <c r="DAX1" s="127"/>
      <c r="DAY1" s="127"/>
      <c r="DAZ1" s="127"/>
      <c r="DBA1" s="127"/>
      <c r="DBB1" s="127"/>
      <c r="DBC1" s="127"/>
      <c r="DBD1" s="127"/>
      <c r="DBE1" s="127"/>
      <c r="DBF1" s="127"/>
      <c r="DBG1" s="127"/>
      <c r="DBH1" s="127"/>
      <c r="DBI1" s="127"/>
      <c r="DBJ1" s="127"/>
      <c r="DBK1" s="127"/>
      <c r="DBL1" s="127"/>
      <c r="DBM1" s="127"/>
      <c r="DBN1" s="127"/>
      <c r="DBO1" s="127"/>
      <c r="DBP1" s="127"/>
      <c r="DBQ1" s="127"/>
      <c r="DBR1" s="127"/>
      <c r="DBS1" s="127"/>
      <c r="DBT1" s="127"/>
      <c r="DBU1" s="127"/>
      <c r="DBV1" s="127"/>
      <c r="DBW1" s="127"/>
      <c r="DBX1" s="127"/>
      <c r="DBY1" s="127"/>
      <c r="DBZ1" s="127"/>
      <c r="DCA1" s="127"/>
      <c r="DCB1" s="127"/>
      <c r="DCC1" s="127"/>
      <c r="DCD1" s="127"/>
      <c r="DCE1" s="127"/>
      <c r="DCF1" s="127"/>
      <c r="DCG1" s="127"/>
      <c r="DCH1" s="127"/>
      <c r="DCI1" s="127"/>
      <c r="DCJ1" s="127"/>
      <c r="DCK1" s="127"/>
      <c r="DCL1" s="127"/>
      <c r="DCM1" s="127"/>
      <c r="DCN1" s="127"/>
      <c r="DCO1" s="127"/>
      <c r="DCP1" s="127"/>
      <c r="DCQ1" s="127"/>
      <c r="DCR1" s="127"/>
      <c r="DCS1" s="127"/>
      <c r="DCT1" s="127"/>
      <c r="DCU1" s="127"/>
      <c r="DCV1" s="127"/>
      <c r="DCW1" s="127"/>
      <c r="DCX1" s="127"/>
      <c r="DCY1" s="127"/>
      <c r="DCZ1" s="127"/>
      <c r="DDA1" s="127"/>
      <c r="DDB1" s="127"/>
      <c r="DDC1" s="127"/>
      <c r="DDD1" s="127"/>
      <c r="DDE1" s="127"/>
      <c r="DDF1" s="127"/>
      <c r="DDG1" s="127"/>
      <c r="DDH1" s="127"/>
      <c r="DDI1" s="127"/>
      <c r="DDJ1" s="127"/>
      <c r="DDK1" s="127"/>
      <c r="DDL1" s="127"/>
      <c r="DDM1" s="127"/>
      <c r="DDN1" s="127"/>
      <c r="DDO1" s="127"/>
      <c r="DDP1" s="127"/>
      <c r="DDQ1" s="127"/>
      <c r="DDR1" s="127"/>
      <c r="DDS1" s="127"/>
      <c r="DDT1" s="127"/>
      <c r="DDU1" s="127"/>
      <c r="DDV1" s="127"/>
      <c r="DDW1" s="127"/>
      <c r="DDX1" s="127"/>
      <c r="DDY1" s="127"/>
      <c r="DDZ1" s="127"/>
      <c r="DEA1" s="127"/>
      <c r="DEB1" s="127"/>
      <c r="DEC1" s="127"/>
      <c r="DED1" s="127"/>
      <c r="DEE1" s="127"/>
      <c r="DEF1" s="127"/>
      <c r="DEG1" s="127"/>
      <c r="DEH1" s="127"/>
      <c r="DEI1" s="127"/>
      <c r="DEJ1" s="127"/>
      <c r="DEK1" s="127"/>
      <c r="DEL1" s="127"/>
      <c r="DEM1" s="127"/>
      <c r="DEN1" s="127"/>
      <c r="DEO1" s="127"/>
      <c r="DEP1" s="127"/>
      <c r="DEQ1" s="127"/>
      <c r="DER1" s="127"/>
      <c r="DES1" s="127"/>
      <c r="DET1" s="127"/>
      <c r="DEU1" s="127"/>
      <c r="DEV1" s="127"/>
      <c r="DEW1" s="127"/>
      <c r="DEX1" s="127"/>
      <c r="DEY1" s="127"/>
      <c r="DEZ1" s="127"/>
      <c r="DFA1" s="127"/>
      <c r="DFB1" s="127"/>
      <c r="DFC1" s="127"/>
      <c r="DFD1" s="127"/>
      <c r="DFE1" s="127"/>
      <c r="DFF1" s="127"/>
      <c r="DFG1" s="127"/>
      <c r="DFH1" s="127"/>
      <c r="DFI1" s="127"/>
      <c r="DFJ1" s="127"/>
      <c r="DFK1" s="127"/>
      <c r="DFL1" s="127"/>
      <c r="DFM1" s="127"/>
      <c r="DFN1" s="127"/>
      <c r="DFO1" s="127"/>
      <c r="DFP1" s="127"/>
      <c r="DFQ1" s="127"/>
      <c r="DFR1" s="127"/>
      <c r="DFS1" s="127"/>
      <c r="DFT1" s="127"/>
      <c r="DFU1" s="127"/>
      <c r="DFV1" s="127"/>
      <c r="DFW1" s="127"/>
      <c r="DFX1" s="127"/>
      <c r="DFY1" s="127"/>
      <c r="DFZ1" s="127"/>
      <c r="DGA1" s="127"/>
      <c r="DGB1" s="127"/>
      <c r="DGC1" s="127"/>
      <c r="DGD1" s="127"/>
      <c r="DGE1" s="127"/>
      <c r="DGF1" s="127"/>
      <c r="DGG1" s="127"/>
      <c r="DGH1" s="127"/>
      <c r="DGI1" s="127"/>
      <c r="DGJ1" s="127"/>
      <c r="DGK1" s="127"/>
      <c r="DGL1" s="127"/>
      <c r="DGM1" s="127"/>
      <c r="DGN1" s="127"/>
      <c r="DGO1" s="127"/>
      <c r="DGP1" s="127"/>
      <c r="DGQ1" s="127"/>
      <c r="DGR1" s="127"/>
      <c r="DGS1" s="127"/>
      <c r="DGT1" s="127"/>
      <c r="DGU1" s="127"/>
      <c r="DGV1" s="127"/>
      <c r="DGW1" s="127"/>
      <c r="DGX1" s="127"/>
      <c r="DGY1" s="127"/>
      <c r="DGZ1" s="127"/>
      <c r="DHA1" s="127"/>
      <c r="DHB1" s="127"/>
      <c r="DHC1" s="127"/>
      <c r="DHD1" s="127"/>
      <c r="DHE1" s="127"/>
      <c r="DHF1" s="127"/>
      <c r="DHG1" s="127"/>
      <c r="DHH1" s="127"/>
      <c r="DHI1" s="127"/>
      <c r="DHJ1" s="127"/>
      <c r="DHK1" s="127"/>
      <c r="DHL1" s="127"/>
      <c r="DHM1" s="127"/>
      <c r="DHN1" s="127"/>
      <c r="DHO1" s="127"/>
      <c r="DHP1" s="127"/>
      <c r="DHQ1" s="127"/>
      <c r="DHR1" s="127"/>
      <c r="DHS1" s="127"/>
      <c r="DHT1" s="127"/>
      <c r="DHU1" s="127"/>
      <c r="DHV1" s="127"/>
      <c r="DHW1" s="127"/>
      <c r="DHX1" s="127"/>
      <c r="DHY1" s="127"/>
      <c r="DHZ1" s="127"/>
      <c r="DIA1" s="127"/>
      <c r="DIB1" s="127"/>
      <c r="DIC1" s="127"/>
      <c r="DID1" s="127"/>
      <c r="DIE1" s="127"/>
      <c r="DIF1" s="127"/>
      <c r="DIG1" s="127"/>
      <c r="DIH1" s="127"/>
      <c r="DII1" s="127"/>
      <c r="DIJ1" s="127"/>
      <c r="DIK1" s="127"/>
      <c r="DIL1" s="127"/>
      <c r="DIM1" s="127"/>
      <c r="DIN1" s="127"/>
      <c r="DIO1" s="127"/>
      <c r="DIP1" s="127"/>
      <c r="DIQ1" s="127"/>
      <c r="DIR1" s="127"/>
      <c r="DIS1" s="127"/>
      <c r="DIT1" s="127"/>
      <c r="DIU1" s="127"/>
      <c r="DIV1" s="127"/>
      <c r="DIW1" s="127"/>
      <c r="DIX1" s="127"/>
      <c r="DIY1" s="127"/>
      <c r="DIZ1" s="127"/>
      <c r="DJA1" s="127"/>
      <c r="DJB1" s="127"/>
      <c r="DJC1" s="127"/>
      <c r="DJD1" s="127"/>
      <c r="DJE1" s="127"/>
      <c r="DJF1" s="127"/>
      <c r="DJG1" s="127"/>
      <c r="DJH1" s="127"/>
      <c r="DJI1" s="127"/>
      <c r="DJJ1" s="127"/>
      <c r="DJK1" s="127"/>
      <c r="DJL1" s="127"/>
      <c r="DJM1" s="127"/>
      <c r="DJN1" s="127"/>
      <c r="DJO1" s="127"/>
      <c r="DJP1" s="127"/>
      <c r="DJQ1" s="127"/>
      <c r="DJR1" s="127"/>
      <c r="DJS1" s="127"/>
      <c r="DJT1" s="127"/>
      <c r="DJU1" s="127"/>
      <c r="DJV1" s="127"/>
      <c r="DJW1" s="127"/>
      <c r="DJX1" s="127"/>
      <c r="DJY1" s="127"/>
      <c r="DJZ1" s="127"/>
      <c r="DKA1" s="127"/>
      <c r="DKB1" s="127"/>
      <c r="DKC1" s="127"/>
      <c r="DKD1" s="127"/>
      <c r="DKE1" s="127"/>
      <c r="DKF1" s="127"/>
      <c r="DKG1" s="127"/>
      <c r="DKH1" s="127"/>
      <c r="DKI1" s="127"/>
      <c r="DKJ1" s="127"/>
      <c r="DKK1" s="127"/>
      <c r="DKL1" s="127"/>
      <c r="DKM1" s="127"/>
      <c r="DKN1" s="127"/>
      <c r="DKO1" s="127"/>
      <c r="DKP1" s="127"/>
      <c r="DKQ1" s="127"/>
      <c r="DKR1" s="127"/>
      <c r="DKS1" s="127"/>
      <c r="DKT1" s="127"/>
      <c r="DKU1" s="127"/>
      <c r="DKV1" s="127"/>
      <c r="DKW1" s="127"/>
      <c r="DKX1" s="127"/>
      <c r="DKY1" s="127"/>
      <c r="DKZ1" s="127"/>
      <c r="DLA1" s="127"/>
      <c r="DLB1" s="127"/>
      <c r="DLC1" s="127"/>
      <c r="DLD1" s="127"/>
      <c r="DLE1" s="127"/>
      <c r="DLF1" s="127"/>
      <c r="DLG1" s="127"/>
      <c r="DLH1" s="127"/>
      <c r="DLI1" s="127"/>
      <c r="DLJ1" s="127"/>
      <c r="DLK1" s="127"/>
      <c r="DLL1" s="127"/>
      <c r="DLM1" s="127"/>
      <c r="DLN1" s="127"/>
      <c r="DLO1" s="127"/>
      <c r="DLP1" s="127"/>
      <c r="DLQ1" s="127"/>
      <c r="DLR1" s="127"/>
      <c r="DLS1" s="127"/>
      <c r="DLT1" s="127"/>
      <c r="DLU1" s="127"/>
      <c r="DLV1" s="127"/>
      <c r="DLW1" s="127"/>
      <c r="DLX1" s="127"/>
      <c r="DLY1" s="127"/>
      <c r="DLZ1" s="127"/>
      <c r="DMA1" s="127"/>
      <c r="DMB1" s="127"/>
      <c r="DMC1" s="127"/>
      <c r="DMD1" s="127"/>
      <c r="DME1" s="127"/>
      <c r="DMF1" s="127"/>
      <c r="DMG1" s="127"/>
      <c r="DMH1" s="127"/>
      <c r="DMI1" s="127"/>
      <c r="DMJ1" s="127"/>
      <c r="DMK1" s="127"/>
      <c r="DML1" s="127"/>
      <c r="DMM1" s="127"/>
      <c r="DMN1" s="127"/>
      <c r="DMO1" s="127"/>
      <c r="DMP1" s="127"/>
      <c r="DMQ1" s="127"/>
      <c r="DMR1" s="127"/>
      <c r="DMS1" s="127"/>
      <c r="DMT1" s="127"/>
      <c r="DMU1" s="127"/>
      <c r="DMV1" s="127"/>
      <c r="DMW1" s="127"/>
      <c r="DMX1" s="127"/>
      <c r="DMY1" s="127"/>
      <c r="DMZ1" s="127"/>
      <c r="DNA1" s="127"/>
      <c r="DNB1" s="127"/>
      <c r="DNC1" s="127"/>
      <c r="DND1" s="127"/>
      <c r="DNE1" s="127"/>
      <c r="DNF1" s="127"/>
      <c r="DNG1" s="127"/>
      <c r="DNH1" s="127"/>
      <c r="DNI1" s="127"/>
      <c r="DNJ1" s="127"/>
      <c r="DNK1" s="127"/>
      <c r="DNL1" s="127"/>
      <c r="DNM1" s="127"/>
      <c r="DNN1" s="127"/>
      <c r="DNO1" s="127"/>
      <c r="DNP1" s="127"/>
      <c r="DNQ1" s="127"/>
      <c r="DNR1" s="127"/>
      <c r="DNS1" s="127"/>
      <c r="DNT1" s="127"/>
      <c r="DNU1" s="127"/>
      <c r="DNV1" s="127"/>
      <c r="DNW1" s="127"/>
      <c r="DNX1" s="127"/>
      <c r="DNY1" s="127"/>
      <c r="DNZ1" s="127"/>
      <c r="DOA1" s="127"/>
      <c r="DOB1" s="127"/>
      <c r="DOC1" s="127"/>
      <c r="DOD1" s="127"/>
      <c r="DOE1" s="127"/>
      <c r="DOF1" s="127"/>
      <c r="DOG1" s="127"/>
      <c r="DOH1" s="127"/>
      <c r="DOI1" s="127"/>
      <c r="DOJ1" s="127"/>
      <c r="DOK1" s="127"/>
      <c r="DOL1" s="127"/>
      <c r="DOM1" s="127"/>
      <c r="DON1" s="127"/>
      <c r="DOO1" s="127"/>
      <c r="DOP1" s="127"/>
      <c r="DOQ1" s="127"/>
      <c r="DOR1" s="127"/>
      <c r="DOS1" s="127"/>
      <c r="DOT1" s="127"/>
      <c r="DOU1" s="127"/>
      <c r="DOV1" s="127"/>
      <c r="DOW1" s="127"/>
      <c r="DOX1" s="127"/>
      <c r="DOY1" s="127"/>
      <c r="DOZ1" s="127"/>
      <c r="DPA1" s="127"/>
      <c r="DPB1" s="127"/>
      <c r="DPC1" s="127"/>
      <c r="DPD1" s="127"/>
      <c r="DPE1" s="127"/>
      <c r="DPF1" s="127"/>
      <c r="DPG1" s="127"/>
      <c r="DPH1" s="127"/>
      <c r="DPI1" s="127"/>
      <c r="DPJ1" s="127"/>
      <c r="DPK1" s="127"/>
      <c r="DPL1" s="127"/>
      <c r="DPM1" s="127"/>
      <c r="DPN1" s="127"/>
      <c r="DPO1" s="127"/>
      <c r="DPP1" s="127"/>
      <c r="DPQ1" s="127"/>
      <c r="DPR1" s="127"/>
      <c r="DPS1" s="127"/>
      <c r="DPT1" s="127"/>
      <c r="DPU1" s="127"/>
      <c r="DPV1" s="127"/>
      <c r="DPW1" s="127"/>
      <c r="DPX1" s="127"/>
      <c r="DPY1" s="127"/>
      <c r="DPZ1" s="127"/>
      <c r="DQA1" s="127"/>
      <c r="DQB1" s="127"/>
      <c r="DQC1" s="127"/>
      <c r="DQD1" s="127"/>
      <c r="DQE1" s="127"/>
      <c r="DQF1" s="127"/>
      <c r="DQG1" s="127"/>
      <c r="DQH1" s="127"/>
      <c r="DQI1" s="127"/>
      <c r="DQJ1" s="127"/>
      <c r="DQK1" s="127"/>
      <c r="DQL1" s="127"/>
      <c r="DQM1" s="127"/>
      <c r="DQN1" s="127"/>
      <c r="DQO1" s="127"/>
      <c r="DQP1" s="127"/>
      <c r="DQQ1" s="127"/>
      <c r="DQR1" s="127"/>
      <c r="DQS1" s="127"/>
      <c r="DQT1" s="127"/>
      <c r="DQU1" s="127"/>
      <c r="DQV1" s="127"/>
      <c r="DQW1" s="127"/>
      <c r="DQX1" s="127"/>
      <c r="DQY1" s="127"/>
      <c r="DQZ1" s="127"/>
      <c r="DRA1" s="127"/>
      <c r="DRB1" s="127"/>
      <c r="DRC1" s="127"/>
      <c r="DRD1" s="127"/>
      <c r="DRE1" s="127"/>
      <c r="DRF1" s="127"/>
      <c r="DRG1" s="127"/>
      <c r="DRH1" s="127"/>
      <c r="DRI1" s="127"/>
      <c r="DRJ1" s="127"/>
      <c r="DRK1" s="127"/>
      <c r="DRL1" s="127"/>
      <c r="DRM1" s="127"/>
      <c r="DRN1" s="127"/>
      <c r="DRO1" s="127"/>
      <c r="DRP1" s="127"/>
      <c r="DRQ1" s="127"/>
      <c r="DRR1" s="127"/>
      <c r="DRS1" s="127"/>
      <c r="DRT1" s="127"/>
      <c r="DRU1" s="127"/>
      <c r="DRV1" s="127"/>
      <c r="DRW1" s="127"/>
      <c r="DRX1" s="127"/>
      <c r="DRY1" s="127"/>
      <c r="DRZ1" s="127"/>
      <c r="DSA1" s="127"/>
      <c r="DSB1" s="127"/>
      <c r="DSC1" s="127"/>
      <c r="DSD1" s="127"/>
      <c r="DSE1" s="127"/>
      <c r="DSF1" s="127"/>
      <c r="DSG1" s="127"/>
      <c r="DSH1" s="127"/>
      <c r="DSI1" s="127"/>
      <c r="DSJ1" s="127"/>
      <c r="DSK1" s="127"/>
      <c r="DSL1" s="127"/>
      <c r="DSM1" s="127"/>
      <c r="DSN1" s="127"/>
      <c r="DSO1" s="127"/>
      <c r="DSP1" s="127"/>
      <c r="DSQ1" s="127"/>
      <c r="DSR1" s="127"/>
      <c r="DSS1" s="127"/>
      <c r="DST1" s="127"/>
      <c r="DSU1" s="127"/>
      <c r="DSV1" s="127"/>
      <c r="DSW1" s="127"/>
      <c r="DSX1" s="127"/>
      <c r="DSY1" s="127"/>
      <c r="DSZ1" s="127"/>
      <c r="DTA1" s="127"/>
      <c r="DTB1" s="127"/>
      <c r="DTC1" s="127"/>
      <c r="DTD1" s="127"/>
      <c r="DTE1" s="127"/>
      <c r="DTF1" s="127"/>
      <c r="DTG1" s="127"/>
      <c r="DTH1" s="127"/>
      <c r="DTI1" s="127"/>
      <c r="DTJ1" s="127"/>
      <c r="DTK1" s="127"/>
      <c r="DTL1" s="127"/>
      <c r="DTM1" s="127"/>
      <c r="DTN1" s="127"/>
      <c r="DTO1" s="127"/>
      <c r="DTP1" s="127"/>
      <c r="DTQ1" s="127"/>
      <c r="DTR1" s="127"/>
      <c r="DTS1" s="127"/>
      <c r="DTT1" s="127"/>
      <c r="DTU1" s="127"/>
      <c r="DTV1" s="127"/>
      <c r="DTW1" s="127"/>
      <c r="DTX1" s="127"/>
      <c r="DTY1" s="127"/>
      <c r="DTZ1" s="127"/>
      <c r="DUA1" s="127"/>
      <c r="DUB1" s="127"/>
      <c r="DUC1" s="127"/>
      <c r="DUD1" s="127"/>
      <c r="DUE1" s="127"/>
      <c r="DUF1" s="127"/>
      <c r="DUG1" s="127"/>
      <c r="DUH1" s="127"/>
      <c r="DUI1" s="127"/>
      <c r="DUJ1" s="127"/>
      <c r="DUK1" s="127"/>
      <c r="DUL1" s="127"/>
      <c r="DUM1" s="127"/>
      <c r="DUN1" s="127"/>
      <c r="DUO1" s="127"/>
      <c r="DUP1" s="127"/>
      <c r="DUQ1" s="127"/>
      <c r="DUR1" s="127"/>
      <c r="DUS1" s="127"/>
      <c r="DUT1" s="127"/>
      <c r="DUU1" s="127"/>
      <c r="DUV1" s="127"/>
      <c r="DUW1" s="127"/>
      <c r="DUX1" s="127"/>
      <c r="DUY1" s="127"/>
      <c r="DUZ1" s="127"/>
      <c r="DVA1" s="127"/>
      <c r="DVB1" s="127"/>
      <c r="DVC1" s="127"/>
      <c r="DVD1" s="127"/>
      <c r="DVE1" s="127"/>
      <c r="DVF1" s="127"/>
      <c r="DVG1" s="127"/>
      <c r="DVH1" s="127"/>
      <c r="DVI1" s="127"/>
      <c r="DVJ1" s="127"/>
      <c r="DVK1" s="127"/>
      <c r="DVL1" s="127"/>
      <c r="DVM1" s="127"/>
      <c r="DVN1" s="127"/>
      <c r="DVO1" s="127"/>
      <c r="DVP1" s="127"/>
      <c r="DVQ1" s="127"/>
      <c r="DVR1" s="127"/>
      <c r="DVS1" s="127"/>
      <c r="DVT1" s="127"/>
      <c r="DVU1" s="127"/>
      <c r="DVV1" s="127"/>
      <c r="DVW1" s="127"/>
      <c r="DVX1" s="127"/>
      <c r="DVY1" s="127"/>
      <c r="DVZ1" s="127"/>
      <c r="DWA1" s="127"/>
      <c r="DWB1" s="127"/>
      <c r="DWC1" s="127"/>
      <c r="DWD1" s="127"/>
      <c r="DWE1" s="127"/>
      <c r="DWF1" s="127"/>
      <c r="DWG1" s="127"/>
      <c r="DWH1" s="127"/>
      <c r="DWI1" s="127"/>
      <c r="DWJ1" s="127"/>
      <c r="DWK1" s="127"/>
      <c r="DWL1" s="127"/>
      <c r="DWM1" s="127"/>
      <c r="DWN1" s="127"/>
      <c r="DWO1" s="127"/>
      <c r="DWP1" s="127"/>
      <c r="DWQ1" s="127"/>
      <c r="DWR1" s="127"/>
      <c r="DWS1" s="127"/>
      <c r="DWT1" s="127"/>
      <c r="DWU1" s="127"/>
      <c r="DWV1" s="127"/>
      <c r="DWW1" s="127"/>
      <c r="DWX1" s="127"/>
      <c r="DWY1" s="127"/>
      <c r="DWZ1" s="127"/>
      <c r="DXA1" s="127"/>
      <c r="DXB1" s="127"/>
      <c r="DXC1" s="127"/>
      <c r="DXD1" s="127"/>
      <c r="DXE1" s="127"/>
      <c r="DXF1" s="127"/>
      <c r="DXG1" s="127"/>
      <c r="DXH1" s="127"/>
      <c r="DXI1" s="127"/>
      <c r="DXJ1" s="127"/>
      <c r="DXK1" s="127"/>
      <c r="DXL1" s="127"/>
      <c r="DXM1" s="127"/>
      <c r="DXN1" s="127"/>
      <c r="DXO1" s="127"/>
      <c r="DXP1" s="127"/>
      <c r="DXQ1" s="127"/>
      <c r="DXR1" s="127"/>
      <c r="DXS1" s="127"/>
      <c r="DXT1" s="127"/>
      <c r="DXU1" s="127"/>
      <c r="DXV1" s="127"/>
      <c r="DXW1" s="127"/>
      <c r="DXX1" s="127"/>
      <c r="DXY1" s="127"/>
      <c r="DXZ1" s="127"/>
      <c r="DYA1" s="127"/>
      <c r="DYB1" s="127"/>
      <c r="DYC1" s="127"/>
      <c r="DYD1" s="127"/>
      <c r="DYE1" s="127"/>
      <c r="DYF1" s="127"/>
      <c r="DYG1" s="127"/>
      <c r="DYH1" s="127"/>
      <c r="DYI1" s="127"/>
      <c r="DYJ1" s="127"/>
      <c r="DYK1" s="127"/>
      <c r="DYL1" s="127"/>
      <c r="DYM1" s="127"/>
      <c r="DYN1" s="127"/>
      <c r="DYO1" s="127"/>
      <c r="DYP1" s="127"/>
      <c r="DYQ1" s="127"/>
      <c r="DYR1" s="127"/>
      <c r="DYS1" s="127"/>
      <c r="DYT1" s="127"/>
      <c r="DYU1" s="127"/>
      <c r="DYV1" s="127"/>
      <c r="DYW1" s="127"/>
      <c r="DYX1" s="127"/>
      <c r="DYY1" s="127"/>
      <c r="DYZ1" s="127"/>
      <c r="DZA1" s="127"/>
      <c r="DZB1" s="127"/>
      <c r="DZC1" s="127"/>
      <c r="DZD1" s="127"/>
      <c r="DZE1" s="127"/>
      <c r="DZF1" s="127"/>
      <c r="DZG1" s="127"/>
      <c r="DZH1" s="127"/>
      <c r="DZI1" s="127"/>
      <c r="DZJ1" s="127"/>
      <c r="DZK1" s="127"/>
      <c r="DZL1" s="127"/>
      <c r="DZM1" s="127"/>
      <c r="DZN1" s="127"/>
      <c r="DZO1" s="127"/>
      <c r="DZP1" s="127"/>
      <c r="DZQ1" s="127"/>
      <c r="DZR1" s="127"/>
      <c r="DZS1" s="127"/>
      <c r="DZT1" s="127"/>
      <c r="DZU1" s="127"/>
      <c r="DZV1" s="127"/>
      <c r="DZW1" s="127"/>
      <c r="DZX1" s="127"/>
      <c r="DZY1" s="127"/>
      <c r="DZZ1" s="127"/>
      <c r="EAA1" s="127"/>
      <c r="EAB1" s="127"/>
      <c r="EAC1" s="127"/>
      <c r="EAD1" s="127"/>
      <c r="EAE1" s="127"/>
      <c r="EAF1" s="127"/>
      <c r="EAG1" s="127"/>
      <c r="EAH1" s="127"/>
      <c r="EAI1" s="127"/>
      <c r="EAJ1" s="127"/>
      <c r="EAK1" s="127"/>
      <c r="EAL1" s="127"/>
      <c r="EAM1" s="127"/>
      <c r="EAN1" s="127"/>
      <c r="EAO1" s="127"/>
      <c r="EAP1" s="127"/>
      <c r="EAQ1" s="127"/>
      <c r="EAR1" s="127"/>
      <c r="EAS1" s="127"/>
      <c r="EAT1" s="127"/>
      <c r="EAU1" s="127"/>
      <c r="EAV1" s="127"/>
      <c r="EAW1" s="127"/>
      <c r="EAX1" s="127"/>
      <c r="EAY1" s="127"/>
      <c r="EAZ1" s="127"/>
      <c r="EBA1" s="127"/>
      <c r="EBB1" s="127"/>
      <c r="EBC1" s="127"/>
      <c r="EBD1" s="127"/>
      <c r="EBE1" s="127"/>
      <c r="EBF1" s="127"/>
      <c r="EBG1" s="127"/>
      <c r="EBH1" s="127"/>
      <c r="EBI1" s="127"/>
      <c r="EBJ1" s="127"/>
      <c r="EBK1" s="127"/>
      <c r="EBL1" s="127"/>
      <c r="EBM1" s="127"/>
      <c r="EBN1" s="127"/>
      <c r="EBO1" s="127"/>
      <c r="EBP1" s="127"/>
      <c r="EBQ1" s="127"/>
      <c r="EBR1" s="127"/>
      <c r="EBS1" s="127"/>
      <c r="EBT1" s="127"/>
      <c r="EBU1" s="127"/>
      <c r="EBV1" s="127"/>
      <c r="EBW1" s="127"/>
      <c r="EBX1" s="127"/>
      <c r="EBY1" s="127"/>
      <c r="EBZ1" s="127"/>
      <c r="ECA1" s="127"/>
      <c r="ECB1" s="127"/>
      <c r="ECC1" s="127"/>
      <c r="ECD1" s="127"/>
      <c r="ECE1" s="127"/>
      <c r="ECF1" s="127"/>
      <c r="ECG1" s="127"/>
      <c r="ECH1" s="127"/>
      <c r="ECI1" s="127"/>
      <c r="ECJ1" s="127"/>
      <c r="ECK1" s="127"/>
      <c r="ECL1" s="127"/>
      <c r="ECM1" s="127"/>
      <c r="ECN1" s="127"/>
      <c r="ECO1" s="127"/>
      <c r="ECP1" s="127"/>
      <c r="ECQ1" s="127"/>
      <c r="ECR1" s="127"/>
      <c r="ECS1" s="127"/>
      <c r="ECT1" s="127"/>
      <c r="ECU1" s="127"/>
      <c r="ECV1" s="127"/>
      <c r="ECW1" s="127"/>
      <c r="ECX1" s="127"/>
      <c r="ECY1" s="127"/>
      <c r="ECZ1" s="127"/>
      <c r="EDA1" s="127"/>
      <c r="EDB1" s="127"/>
      <c r="EDC1" s="127"/>
      <c r="EDD1" s="127"/>
      <c r="EDE1" s="127"/>
      <c r="EDF1" s="127"/>
      <c r="EDG1" s="127"/>
      <c r="EDH1" s="127"/>
      <c r="EDI1" s="127"/>
      <c r="EDJ1" s="127"/>
      <c r="EDK1" s="127"/>
      <c r="EDL1" s="127"/>
      <c r="EDM1" s="127"/>
      <c r="EDN1" s="127"/>
      <c r="EDO1" s="127"/>
      <c r="EDP1" s="127"/>
      <c r="EDQ1" s="127"/>
      <c r="EDR1" s="127"/>
      <c r="EDS1" s="127"/>
      <c r="EDT1" s="127"/>
      <c r="EDU1" s="127"/>
      <c r="EDV1" s="127"/>
      <c r="EDW1" s="127"/>
      <c r="EDX1" s="127"/>
      <c r="EDY1" s="127"/>
      <c r="EDZ1" s="127"/>
      <c r="EEA1" s="127"/>
      <c r="EEB1" s="127"/>
      <c r="EEC1" s="127"/>
      <c r="EED1" s="127"/>
      <c r="EEE1" s="127"/>
      <c r="EEF1" s="127"/>
      <c r="EEG1" s="127"/>
      <c r="EEH1" s="127"/>
      <c r="EEI1" s="127"/>
      <c r="EEJ1" s="127"/>
      <c r="EEK1" s="127"/>
      <c r="EEL1" s="127"/>
      <c r="EEM1" s="127"/>
      <c r="EEN1" s="127"/>
      <c r="EEO1" s="127"/>
      <c r="EEP1" s="127"/>
      <c r="EEQ1" s="127"/>
      <c r="EER1" s="127"/>
      <c r="EES1" s="127"/>
      <c r="EET1" s="127"/>
      <c r="EEU1" s="127"/>
      <c r="EEV1" s="127"/>
      <c r="EEW1" s="127"/>
      <c r="EEX1" s="127"/>
      <c r="EEY1" s="127"/>
      <c r="EEZ1" s="127"/>
      <c r="EFA1" s="127"/>
      <c r="EFB1" s="127"/>
      <c r="EFC1" s="127"/>
      <c r="EFD1" s="127"/>
      <c r="EFE1" s="127"/>
      <c r="EFF1" s="127"/>
      <c r="EFG1" s="127"/>
      <c r="EFH1" s="127"/>
      <c r="EFI1" s="127"/>
      <c r="EFJ1" s="127"/>
      <c r="EFK1" s="127"/>
      <c r="EFL1" s="127"/>
      <c r="EFM1" s="127"/>
      <c r="EFN1" s="127"/>
      <c r="EFO1" s="127"/>
      <c r="EFP1" s="127"/>
      <c r="EFQ1" s="127"/>
      <c r="EFR1" s="127"/>
      <c r="EFS1" s="127"/>
      <c r="EFT1" s="127"/>
      <c r="EFU1" s="127"/>
      <c r="EFV1" s="127"/>
      <c r="EFW1" s="127"/>
      <c r="EFX1" s="127"/>
      <c r="EFY1" s="127"/>
      <c r="EFZ1" s="127"/>
      <c r="EGA1" s="127"/>
      <c r="EGB1" s="127"/>
      <c r="EGC1" s="127"/>
      <c r="EGD1" s="127"/>
      <c r="EGE1" s="127"/>
      <c r="EGF1" s="127"/>
      <c r="EGG1" s="127"/>
      <c r="EGH1" s="127"/>
      <c r="EGI1" s="127"/>
      <c r="EGJ1" s="127"/>
      <c r="EGK1" s="127"/>
      <c r="EGL1" s="127"/>
      <c r="EGM1" s="127"/>
      <c r="EGN1" s="127"/>
      <c r="EGO1" s="127"/>
      <c r="EGP1" s="127"/>
      <c r="EGQ1" s="127"/>
      <c r="EGR1" s="127"/>
      <c r="EGS1" s="127"/>
      <c r="EGT1" s="127"/>
      <c r="EGU1" s="127"/>
      <c r="EGV1" s="127"/>
      <c r="EGW1" s="127"/>
      <c r="EGX1" s="127"/>
      <c r="EGY1" s="127"/>
      <c r="EGZ1" s="127"/>
      <c r="EHA1" s="127"/>
      <c r="EHB1" s="127"/>
      <c r="EHC1" s="127"/>
      <c r="EHD1" s="127"/>
      <c r="EHE1" s="127"/>
      <c r="EHF1" s="127"/>
      <c r="EHG1" s="127"/>
      <c r="EHH1" s="127"/>
      <c r="EHI1" s="127"/>
      <c r="EHJ1" s="127"/>
      <c r="EHK1" s="127"/>
      <c r="EHL1" s="127"/>
      <c r="EHM1" s="127"/>
      <c r="EHN1" s="127"/>
      <c r="EHO1" s="127"/>
      <c r="EHP1" s="127"/>
      <c r="EHQ1" s="127"/>
      <c r="EHR1" s="127"/>
      <c r="EHS1" s="127"/>
      <c r="EHT1" s="127"/>
      <c r="EHU1" s="127"/>
      <c r="EHV1" s="127"/>
      <c r="EHW1" s="127"/>
      <c r="EHX1" s="127"/>
      <c r="EHY1" s="127"/>
      <c r="EHZ1" s="127"/>
      <c r="EIA1" s="127"/>
      <c r="EIB1" s="127"/>
      <c r="EIC1" s="127"/>
      <c r="EID1" s="127"/>
      <c r="EIE1" s="127"/>
      <c r="EIF1" s="127"/>
      <c r="EIG1" s="127"/>
      <c r="EIH1" s="127"/>
      <c r="EII1" s="127"/>
      <c r="EIJ1" s="127"/>
      <c r="EIK1" s="127"/>
      <c r="EIL1" s="127"/>
      <c r="EIM1" s="127"/>
      <c r="EIN1" s="127"/>
      <c r="EIO1" s="127"/>
      <c r="EIP1" s="127"/>
      <c r="EIQ1" s="127"/>
      <c r="EIR1" s="127"/>
      <c r="EIS1" s="127"/>
      <c r="EIT1" s="127"/>
      <c r="EIU1" s="127"/>
      <c r="EIV1" s="127"/>
      <c r="EIW1" s="127"/>
      <c r="EIX1" s="127"/>
      <c r="EIY1" s="127"/>
      <c r="EIZ1" s="127"/>
      <c r="EJA1" s="127"/>
      <c r="EJB1" s="127"/>
      <c r="EJC1" s="127"/>
      <c r="EJD1" s="127"/>
      <c r="EJE1" s="127"/>
      <c r="EJF1" s="127"/>
      <c r="EJG1" s="127"/>
      <c r="EJH1" s="127"/>
      <c r="EJI1" s="127"/>
      <c r="EJJ1" s="127"/>
      <c r="EJK1" s="127"/>
      <c r="EJL1" s="127"/>
      <c r="EJM1" s="127"/>
      <c r="EJN1" s="127"/>
      <c r="EJO1" s="127"/>
      <c r="EJP1" s="127"/>
      <c r="EJQ1" s="127"/>
      <c r="EJR1" s="127"/>
      <c r="EJS1" s="127"/>
      <c r="EJT1" s="127"/>
      <c r="EJU1" s="127"/>
      <c r="EJV1" s="127"/>
      <c r="EJW1" s="127"/>
      <c r="EJX1" s="127"/>
      <c r="EJY1" s="127"/>
      <c r="EJZ1" s="127"/>
      <c r="EKA1" s="127"/>
      <c r="EKB1" s="127"/>
      <c r="EKC1" s="127"/>
      <c r="EKD1" s="127"/>
      <c r="EKE1" s="127"/>
      <c r="EKF1" s="127"/>
      <c r="EKG1" s="127"/>
      <c r="EKH1" s="127"/>
      <c r="EKI1" s="127"/>
      <c r="EKJ1" s="127"/>
      <c r="EKK1" s="127"/>
      <c r="EKL1" s="127"/>
      <c r="EKM1" s="127"/>
      <c r="EKN1" s="127"/>
      <c r="EKO1" s="127"/>
      <c r="EKP1" s="127"/>
      <c r="EKQ1" s="127"/>
      <c r="EKR1" s="127"/>
      <c r="EKS1" s="127"/>
      <c r="EKT1" s="127"/>
      <c r="EKU1" s="127"/>
      <c r="EKV1" s="127"/>
      <c r="EKW1" s="127"/>
      <c r="EKX1" s="127"/>
      <c r="EKY1" s="127"/>
      <c r="EKZ1" s="127"/>
      <c r="ELA1" s="127"/>
      <c r="ELB1" s="127"/>
      <c r="ELC1" s="127"/>
      <c r="ELD1" s="127"/>
      <c r="ELE1" s="127"/>
      <c r="ELF1" s="127"/>
      <c r="ELG1" s="127"/>
      <c r="ELH1" s="127"/>
      <c r="ELI1" s="127"/>
      <c r="ELJ1" s="127"/>
      <c r="ELK1" s="127"/>
      <c r="ELL1" s="127"/>
      <c r="ELM1" s="127"/>
      <c r="ELN1" s="127"/>
      <c r="ELO1" s="127"/>
      <c r="ELP1" s="127"/>
      <c r="ELQ1" s="127"/>
      <c r="ELR1" s="127"/>
      <c r="ELS1" s="127"/>
      <c r="ELT1" s="127"/>
      <c r="ELU1" s="127"/>
      <c r="ELV1" s="127"/>
      <c r="ELW1" s="127"/>
      <c r="ELX1" s="127"/>
      <c r="ELY1" s="127"/>
      <c r="ELZ1" s="127"/>
      <c r="EMA1" s="127"/>
      <c r="EMB1" s="127"/>
      <c r="EMC1" s="127"/>
      <c r="EMD1" s="127"/>
      <c r="EME1" s="127"/>
      <c r="EMF1" s="127"/>
      <c r="EMG1" s="127"/>
      <c r="EMH1" s="127"/>
      <c r="EMI1" s="127"/>
      <c r="EMJ1" s="127"/>
      <c r="EMK1" s="127"/>
      <c r="EML1" s="127"/>
      <c r="EMM1" s="127"/>
      <c r="EMN1" s="127"/>
      <c r="EMO1" s="127"/>
      <c r="EMP1" s="127"/>
      <c r="EMQ1" s="127"/>
      <c r="EMR1" s="127"/>
      <c r="EMS1" s="127"/>
      <c r="EMT1" s="127"/>
      <c r="EMU1" s="127"/>
      <c r="EMV1" s="127"/>
      <c r="EMW1" s="127"/>
      <c r="EMX1" s="127"/>
      <c r="EMY1" s="127"/>
      <c r="EMZ1" s="127"/>
      <c r="ENA1" s="127"/>
      <c r="ENB1" s="127"/>
      <c r="ENC1" s="127"/>
      <c r="END1" s="127"/>
      <c r="ENE1" s="127"/>
      <c r="ENF1" s="127"/>
      <c r="ENG1" s="127"/>
      <c r="ENH1" s="127"/>
      <c r="ENI1" s="127"/>
      <c r="ENJ1" s="127"/>
      <c r="ENK1" s="127"/>
      <c r="ENL1" s="127"/>
      <c r="ENM1" s="127"/>
      <c r="ENN1" s="127"/>
      <c r="ENO1" s="127"/>
      <c r="ENP1" s="127"/>
      <c r="ENQ1" s="127"/>
      <c r="ENR1" s="127"/>
      <c r="ENS1" s="127"/>
      <c r="ENT1" s="127"/>
      <c r="ENU1" s="127"/>
      <c r="ENV1" s="127"/>
      <c r="ENW1" s="127"/>
      <c r="ENX1" s="127"/>
      <c r="ENY1" s="127"/>
      <c r="ENZ1" s="127"/>
      <c r="EOA1" s="127"/>
      <c r="EOB1" s="127"/>
      <c r="EOC1" s="127"/>
      <c r="EOD1" s="127"/>
      <c r="EOE1" s="127"/>
      <c r="EOF1" s="127"/>
      <c r="EOG1" s="127"/>
      <c r="EOH1" s="127"/>
      <c r="EOI1" s="127"/>
      <c r="EOJ1" s="127"/>
      <c r="EOK1" s="127"/>
      <c r="EOL1" s="127"/>
      <c r="EOM1" s="127"/>
      <c r="EON1" s="127"/>
      <c r="EOO1" s="127"/>
      <c r="EOP1" s="127"/>
      <c r="EOQ1" s="127"/>
      <c r="EOR1" s="127"/>
      <c r="EOS1" s="127"/>
      <c r="EOT1" s="127"/>
      <c r="EOU1" s="127"/>
      <c r="EOV1" s="127"/>
      <c r="EOW1" s="127"/>
      <c r="EOX1" s="127"/>
      <c r="EOY1" s="127"/>
      <c r="EOZ1" s="127"/>
      <c r="EPA1" s="127"/>
      <c r="EPB1" s="127"/>
      <c r="EPC1" s="127"/>
      <c r="EPD1" s="127"/>
      <c r="EPE1" s="127"/>
      <c r="EPF1" s="127"/>
      <c r="EPG1" s="127"/>
      <c r="EPH1" s="127"/>
      <c r="EPI1" s="127"/>
      <c r="EPJ1" s="127"/>
      <c r="EPK1" s="127"/>
      <c r="EPL1" s="127"/>
      <c r="EPM1" s="127"/>
      <c r="EPN1" s="127"/>
      <c r="EPO1" s="127"/>
      <c r="EPP1" s="127"/>
      <c r="EPQ1" s="127"/>
      <c r="EPR1" s="127"/>
      <c r="EPS1" s="127"/>
      <c r="EPT1" s="127"/>
      <c r="EPU1" s="127"/>
      <c r="EPV1" s="127"/>
      <c r="EPW1" s="127"/>
      <c r="EPX1" s="127"/>
      <c r="EPY1" s="127"/>
      <c r="EPZ1" s="127"/>
      <c r="EQA1" s="127"/>
      <c r="EQB1" s="127"/>
      <c r="EQC1" s="127"/>
      <c r="EQD1" s="127"/>
      <c r="EQE1" s="127"/>
      <c r="EQF1" s="127"/>
      <c r="EQG1" s="127"/>
      <c r="EQH1" s="127"/>
      <c r="EQI1" s="127"/>
      <c r="EQJ1" s="127"/>
      <c r="EQK1" s="127"/>
      <c r="EQL1" s="127"/>
      <c r="EQM1" s="127"/>
      <c r="EQN1" s="127"/>
      <c r="EQO1" s="127"/>
      <c r="EQP1" s="127"/>
      <c r="EQQ1" s="127"/>
      <c r="EQR1" s="127"/>
      <c r="EQS1" s="127"/>
      <c r="EQT1" s="127"/>
      <c r="EQU1" s="127"/>
      <c r="EQV1" s="127"/>
      <c r="EQW1" s="127"/>
      <c r="EQX1" s="127"/>
      <c r="EQY1" s="127"/>
      <c r="EQZ1" s="127"/>
      <c r="ERA1" s="127"/>
      <c r="ERB1" s="127"/>
      <c r="ERC1" s="127"/>
      <c r="ERD1" s="127"/>
      <c r="ERE1" s="127"/>
      <c r="ERF1" s="127"/>
      <c r="ERG1" s="127"/>
      <c r="ERH1" s="127"/>
      <c r="ERI1" s="127"/>
      <c r="ERJ1" s="127"/>
      <c r="ERK1" s="127"/>
      <c r="ERL1" s="127"/>
      <c r="ERM1" s="127"/>
      <c r="ERN1" s="127"/>
      <c r="ERO1" s="127"/>
      <c r="ERP1" s="127"/>
      <c r="ERQ1" s="127"/>
      <c r="ERR1" s="127"/>
      <c r="ERS1" s="127"/>
      <c r="ERT1" s="127"/>
      <c r="ERU1" s="127"/>
      <c r="ERV1" s="127"/>
      <c r="ERW1" s="127"/>
      <c r="ERX1" s="127"/>
      <c r="ERY1" s="127"/>
      <c r="ERZ1" s="127"/>
      <c r="ESA1" s="127"/>
      <c r="ESB1" s="127"/>
      <c r="ESC1" s="127"/>
      <c r="ESD1" s="127"/>
      <c r="ESE1" s="127"/>
      <c r="ESF1" s="127"/>
      <c r="ESG1" s="127"/>
      <c r="ESH1" s="127"/>
      <c r="ESI1" s="127"/>
      <c r="ESJ1" s="127"/>
      <c r="ESK1" s="127"/>
      <c r="ESL1" s="127"/>
      <c r="ESM1" s="127"/>
      <c r="ESN1" s="127"/>
      <c r="ESO1" s="127"/>
      <c r="ESP1" s="127"/>
      <c r="ESQ1" s="127"/>
      <c r="ESR1" s="127"/>
      <c r="ESS1" s="127"/>
      <c r="EST1" s="127"/>
      <c r="ESU1" s="127"/>
      <c r="ESV1" s="127"/>
      <c r="ESW1" s="127"/>
      <c r="ESX1" s="127"/>
      <c r="ESY1" s="127"/>
      <c r="ESZ1" s="127"/>
      <c r="ETA1" s="127"/>
      <c r="ETB1" s="127"/>
      <c r="ETC1" s="127"/>
      <c r="ETD1" s="127"/>
      <c r="ETE1" s="127"/>
      <c r="ETF1" s="127"/>
      <c r="ETG1" s="127"/>
      <c r="ETH1" s="127"/>
      <c r="ETI1" s="127"/>
      <c r="ETJ1" s="127"/>
      <c r="ETK1" s="127"/>
      <c r="ETL1" s="127"/>
      <c r="ETM1" s="127"/>
      <c r="ETN1" s="127"/>
      <c r="ETO1" s="127"/>
      <c r="ETP1" s="127"/>
      <c r="ETQ1" s="127"/>
      <c r="ETR1" s="127"/>
      <c r="ETS1" s="127"/>
      <c r="ETT1" s="127"/>
      <c r="ETU1" s="127"/>
      <c r="ETV1" s="127"/>
      <c r="ETW1" s="127"/>
      <c r="ETX1" s="127"/>
      <c r="ETY1" s="127"/>
      <c r="ETZ1" s="127"/>
      <c r="EUA1" s="127"/>
      <c r="EUB1" s="127"/>
      <c r="EUC1" s="127"/>
      <c r="EUD1" s="127"/>
      <c r="EUE1" s="127"/>
      <c r="EUF1" s="127"/>
      <c r="EUG1" s="127"/>
      <c r="EUH1" s="127"/>
      <c r="EUI1" s="127"/>
      <c r="EUJ1" s="127"/>
      <c r="EUK1" s="127"/>
      <c r="EUL1" s="127"/>
      <c r="EUM1" s="127"/>
      <c r="EUN1" s="127"/>
      <c r="EUO1" s="127"/>
      <c r="EUP1" s="127"/>
      <c r="EUQ1" s="127"/>
      <c r="EUR1" s="127"/>
      <c r="EUS1" s="127"/>
      <c r="EUT1" s="127"/>
      <c r="EUU1" s="127"/>
      <c r="EUV1" s="127"/>
      <c r="EUW1" s="127"/>
      <c r="EUX1" s="127"/>
      <c r="EUY1" s="127"/>
      <c r="EUZ1" s="127"/>
      <c r="EVA1" s="127"/>
      <c r="EVB1" s="127"/>
      <c r="EVC1" s="127"/>
      <c r="EVD1" s="127"/>
      <c r="EVE1" s="127"/>
      <c r="EVF1" s="127"/>
      <c r="EVG1" s="127"/>
      <c r="EVH1" s="127"/>
      <c r="EVI1" s="127"/>
      <c r="EVJ1" s="127"/>
      <c r="EVK1" s="127"/>
      <c r="EVL1" s="127"/>
      <c r="EVM1" s="127"/>
      <c r="EVN1" s="127"/>
      <c r="EVO1" s="127"/>
      <c r="EVP1" s="127"/>
      <c r="EVQ1" s="127"/>
      <c r="EVR1" s="127"/>
      <c r="EVS1" s="127"/>
      <c r="EVT1" s="127"/>
      <c r="EVU1" s="127"/>
      <c r="EVV1" s="127"/>
      <c r="EVW1" s="127"/>
      <c r="EVX1" s="127"/>
      <c r="EVY1" s="127"/>
      <c r="EVZ1" s="127"/>
      <c r="EWA1" s="127"/>
      <c r="EWB1" s="127"/>
      <c r="EWC1" s="127"/>
      <c r="EWD1" s="127"/>
      <c r="EWE1" s="127"/>
      <c r="EWF1" s="127"/>
      <c r="EWG1" s="127"/>
      <c r="EWH1" s="127"/>
      <c r="EWI1" s="127"/>
      <c r="EWJ1" s="127"/>
      <c r="EWK1" s="127"/>
      <c r="EWL1" s="127"/>
      <c r="EWM1" s="127"/>
      <c r="EWN1" s="127"/>
      <c r="EWO1" s="127"/>
      <c r="EWP1" s="127"/>
      <c r="EWQ1" s="127"/>
      <c r="EWR1" s="127"/>
      <c r="EWS1" s="127"/>
      <c r="EWT1" s="127"/>
      <c r="EWU1" s="127"/>
      <c r="EWV1" s="127"/>
      <c r="EWW1" s="127"/>
      <c r="EWX1" s="127"/>
      <c r="EWY1" s="127"/>
      <c r="EWZ1" s="127"/>
      <c r="EXA1" s="127"/>
      <c r="EXB1" s="127"/>
      <c r="EXC1" s="127"/>
      <c r="EXD1" s="127"/>
      <c r="EXE1" s="127"/>
      <c r="EXF1" s="127"/>
      <c r="EXG1" s="127"/>
      <c r="EXH1" s="127"/>
      <c r="EXI1" s="127"/>
      <c r="EXJ1" s="127"/>
      <c r="EXK1" s="127"/>
      <c r="EXL1" s="127"/>
      <c r="EXM1" s="127"/>
      <c r="EXN1" s="127"/>
      <c r="EXO1" s="127"/>
      <c r="EXP1" s="127"/>
      <c r="EXQ1" s="127"/>
      <c r="EXR1" s="127"/>
      <c r="EXS1" s="127"/>
      <c r="EXT1" s="127"/>
      <c r="EXU1" s="127"/>
      <c r="EXV1" s="127"/>
      <c r="EXW1" s="127"/>
      <c r="EXX1" s="127"/>
      <c r="EXY1" s="127"/>
      <c r="EXZ1" s="127"/>
      <c r="EYA1" s="127"/>
      <c r="EYB1" s="127"/>
      <c r="EYC1" s="127"/>
      <c r="EYD1" s="127"/>
      <c r="EYE1" s="127"/>
      <c r="EYF1" s="127"/>
      <c r="EYG1" s="127"/>
      <c r="EYH1" s="127"/>
      <c r="EYI1" s="127"/>
      <c r="EYJ1" s="127"/>
      <c r="EYK1" s="127"/>
      <c r="EYL1" s="127"/>
      <c r="EYM1" s="127"/>
      <c r="EYN1" s="127"/>
      <c r="EYO1" s="127"/>
      <c r="EYP1" s="127"/>
      <c r="EYQ1" s="127"/>
      <c r="EYR1" s="127"/>
      <c r="EYS1" s="127"/>
      <c r="EYT1" s="127"/>
      <c r="EYU1" s="127"/>
      <c r="EYV1" s="127"/>
      <c r="EYW1" s="127"/>
      <c r="EYX1" s="127"/>
      <c r="EYY1" s="127"/>
      <c r="EYZ1" s="127"/>
      <c r="EZA1" s="127"/>
      <c r="EZB1" s="127"/>
      <c r="EZC1" s="127"/>
      <c r="EZD1" s="127"/>
      <c r="EZE1" s="127"/>
      <c r="EZF1" s="127"/>
      <c r="EZG1" s="127"/>
      <c r="EZH1" s="127"/>
      <c r="EZI1" s="127"/>
      <c r="EZJ1" s="127"/>
      <c r="EZK1" s="127"/>
      <c r="EZL1" s="127"/>
      <c r="EZM1" s="127"/>
      <c r="EZN1" s="127"/>
      <c r="EZO1" s="127"/>
      <c r="EZP1" s="127"/>
      <c r="EZQ1" s="127"/>
      <c r="EZR1" s="127"/>
      <c r="EZS1" s="127"/>
      <c r="EZT1" s="127"/>
      <c r="EZU1" s="127"/>
      <c r="EZV1" s="127"/>
      <c r="EZW1" s="127"/>
      <c r="EZX1" s="127"/>
      <c r="EZY1" s="127"/>
      <c r="EZZ1" s="127"/>
      <c r="FAA1" s="127"/>
      <c r="FAB1" s="127"/>
      <c r="FAC1" s="127"/>
      <c r="FAD1" s="127"/>
      <c r="FAE1" s="127"/>
      <c r="FAF1" s="127"/>
      <c r="FAG1" s="127"/>
      <c r="FAH1" s="127"/>
      <c r="FAI1" s="127"/>
      <c r="FAJ1" s="127"/>
      <c r="FAK1" s="127"/>
      <c r="FAL1" s="127"/>
      <c r="FAM1" s="127"/>
      <c r="FAN1" s="127"/>
      <c r="FAO1" s="127"/>
      <c r="FAP1" s="127"/>
      <c r="FAQ1" s="127"/>
      <c r="FAR1" s="127"/>
      <c r="FAS1" s="127"/>
      <c r="FAT1" s="127"/>
      <c r="FAU1" s="127"/>
      <c r="FAV1" s="127"/>
      <c r="FAW1" s="127"/>
      <c r="FAX1" s="127"/>
      <c r="FAY1" s="127"/>
      <c r="FAZ1" s="127"/>
      <c r="FBA1" s="127"/>
      <c r="FBB1" s="127"/>
      <c r="FBC1" s="127"/>
      <c r="FBD1" s="127"/>
      <c r="FBE1" s="127"/>
      <c r="FBF1" s="127"/>
      <c r="FBG1" s="127"/>
      <c r="FBH1" s="127"/>
      <c r="FBI1" s="127"/>
      <c r="FBJ1" s="127"/>
      <c r="FBK1" s="127"/>
      <c r="FBL1" s="127"/>
      <c r="FBM1" s="127"/>
      <c r="FBN1" s="127"/>
      <c r="FBO1" s="127"/>
      <c r="FBP1" s="127"/>
      <c r="FBQ1" s="127"/>
      <c r="FBR1" s="127"/>
      <c r="FBS1" s="127"/>
      <c r="FBT1" s="127"/>
      <c r="FBU1" s="127"/>
      <c r="FBV1" s="127"/>
      <c r="FBW1" s="127"/>
      <c r="FBX1" s="127"/>
      <c r="FBY1" s="127"/>
      <c r="FBZ1" s="127"/>
      <c r="FCA1" s="127"/>
      <c r="FCB1" s="127"/>
      <c r="FCC1" s="127"/>
      <c r="FCD1" s="127"/>
      <c r="FCE1" s="127"/>
      <c r="FCF1" s="127"/>
      <c r="FCG1" s="127"/>
      <c r="FCH1" s="127"/>
      <c r="FCI1" s="127"/>
      <c r="FCJ1" s="127"/>
      <c r="FCK1" s="127"/>
      <c r="FCL1" s="127"/>
      <c r="FCM1" s="127"/>
      <c r="FCN1" s="127"/>
      <c r="FCO1" s="127"/>
      <c r="FCP1" s="127"/>
      <c r="FCQ1" s="127"/>
      <c r="FCR1" s="127"/>
      <c r="FCS1" s="127"/>
      <c r="FCT1" s="127"/>
      <c r="FCU1" s="127"/>
      <c r="FCV1" s="127"/>
      <c r="FCW1" s="127"/>
      <c r="FCX1" s="127"/>
      <c r="FCY1" s="127"/>
      <c r="FCZ1" s="127"/>
      <c r="FDA1" s="127"/>
      <c r="FDB1" s="127"/>
      <c r="FDC1" s="127"/>
      <c r="FDD1" s="127"/>
      <c r="FDE1" s="127"/>
      <c r="FDF1" s="127"/>
      <c r="FDG1" s="127"/>
      <c r="FDH1" s="127"/>
      <c r="FDI1" s="127"/>
      <c r="FDJ1" s="127"/>
      <c r="FDK1" s="127"/>
      <c r="FDL1" s="127"/>
      <c r="FDM1" s="127"/>
      <c r="FDN1" s="127"/>
      <c r="FDO1" s="127"/>
      <c r="FDP1" s="127"/>
      <c r="FDQ1" s="127"/>
      <c r="FDR1" s="127"/>
      <c r="FDS1" s="127"/>
      <c r="FDT1" s="127"/>
      <c r="FDU1" s="127"/>
      <c r="FDV1" s="127"/>
      <c r="FDW1" s="127"/>
      <c r="FDX1" s="127"/>
      <c r="FDY1" s="127"/>
      <c r="FDZ1" s="127"/>
      <c r="FEA1" s="127"/>
      <c r="FEB1" s="127"/>
      <c r="FEC1" s="127"/>
      <c r="FED1" s="127"/>
      <c r="FEE1" s="127"/>
      <c r="FEF1" s="127"/>
      <c r="FEG1" s="127"/>
      <c r="FEH1" s="127"/>
      <c r="FEI1" s="127"/>
      <c r="FEJ1" s="127"/>
      <c r="FEK1" s="127"/>
      <c r="FEL1" s="127"/>
      <c r="FEM1" s="127"/>
      <c r="FEN1" s="127"/>
      <c r="FEO1" s="127"/>
      <c r="FEP1" s="127"/>
      <c r="FEQ1" s="127"/>
      <c r="FER1" s="127"/>
      <c r="FES1" s="127"/>
      <c r="FET1" s="127"/>
      <c r="FEU1" s="127"/>
      <c r="FEV1" s="127"/>
      <c r="FEW1" s="127"/>
      <c r="FEX1" s="127"/>
      <c r="FEY1" s="127"/>
      <c r="FEZ1" s="127"/>
      <c r="FFA1" s="127"/>
      <c r="FFB1" s="127"/>
      <c r="FFC1" s="127"/>
      <c r="FFD1" s="127"/>
      <c r="FFE1" s="127"/>
      <c r="FFF1" s="127"/>
      <c r="FFG1" s="127"/>
      <c r="FFH1" s="127"/>
      <c r="FFI1" s="127"/>
      <c r="FFJ1" s="127"/>
      <c r="FFK1" s="127"/>
      <c r="FFL1" s="127"/>
      <c r="FFM1" s="127"/>
      <c r="FFN1" s="127"/>
      <c r="FFO1" s="127"/>
      <c r="FFP1" s="127"/>
      <c r="FFQ1" s="127"/>
      <c r="FFR1" s="127"/>
      <c r="FFS1" s="127"/>
      <c r="FFT1" s="127"/>
      <c r="FFU1" s="127"/>
      <c r="FFV1" s="127"/>
      <c r="FFW1" s="127"/>
      <c r="FFX1" s="127"/>
      <c r="FFY1" s="127"/>
      <c r="FFZ1" s="127"/>
      <c r="FGA1" s="127"/>
      <c r="FGB1" s="127"/>
      <c r="FGC1" s="127"/>
      <c r="FGD1" s="127"/>
      <c r="FGE1" s="127"/>
      <c r="FGF1" s="127"/>
      <c r="FGG1" s="127"/>
      <c r="FGH1" s="127"/>
      <c r="FGI1" s="127"/>
      <c r="FGJ1" s="127"/>
      <c r="FGK1" s="127"/>
      <c r="FGL1" s="127"/>
      <c r="FGM1" s="127"/>
      <c r="FGN1" s="127"/>
      <c r="FGO1" s="127"/>
      <c r="FGP1" s="127"/>
      <c r="FGQ1" s="127"/>
      <c r="FGR1" s="127"/>
      <c r="FGS1" s="127"/>
      <c r="FGT1" s="127"/>
      <c r="FGU1" s="127"/>
      <c r="FGV1" s="127"/>
      <c r="FGW1" s="127"/>
      <c r="FGX1" s="127"/>
      <c r="FGY1" s="127"/>
      <c r="FGZ1" s="127"/>
      <c r="FHA1" s="127"/>
      <c r="FHB1" s="127"/>
      <c r="FHC1" s="127"/>
      <c r="FHD1" s="127"/>
      <c r="FHE1" s="127"/>
      <c r="FHF1" s="127"/>
      <c r="FHG1" s="127"/>
      <c r="FHH1" s="127"/>
      <c r="FHI1" s="127"/>
      <c r="FHJ1" s="127"/>
      <c r="FHK1" s="127"/>
      <c r="FHL1" s="127"/>
      <c r="FHM1" s="127"/>
      <c r="FHN1" s="127"/>
      <c r="FHO1" s="127"/>
      <c r="FHP1" s="127"/>
      <c r="FHQ1" s="127"/>
      <c r="FHR1" s="127"/>
      <c r="FHS1" s="127"/>
      <c r="FHT1" s="127"/>
      <c r="FHU1" s="127"/>
      <c r="FHV1" s="127"/>
      <c r="FHW1" s="127"/>
      <c r="FHX1" s="127"/>
      <c r="FHY1" s="127"/>
      <c r="FHZ1" s="127"/>
      <c r="FIA1" s="127"/>
      <c r="FIB1" s="127"/>
      <c r="FIC1" s="127"/>
      <c r="FID1" s="127"/>
      <c r="FIE1" s="127"/>
      <c r="FIF1" s="127"/>
      <c r="FIG1" s="127"/>
      <c r="FIH1" s="127"/>
      <c r="FII1" s="127"/>
      <c r="FIJ1" s="127"/>
      <c r="FIK1" s="127"/>
      <c r="FIL1" s="127"/>
      <c r="FIM1" s="127"/>
      <c r="FIN1" s="127"/>
      <c r="FIO1" s="127"/>
      <c r="FIP1" s="127"/>
      <c r="FIQ1" s="127"/>
      <c r="FIR1" s="127"/>
      <c r="FIS1" s="127"/>
      <c r="FIT1" s="127"/>
      <c r="FIU1" s="127"/>
      <c r="FIV1" s="127"/>
      <c r="FIW1" s="127"/>
      <c r="FIX1" s="127"/>
      <c r="FIY1" s="127"/>
      <c r="FIZ1" s="127"/>
      <c r="FJA1" s="127"/>
      <c r="FJB1" s="127"/>
      <c r="FJC1" s="127"/>
      <c r="FJD1" s="127"/>
      <c r="FJE1" s="127"/>
      <c r="FJF1" s="127"/>
      <c r="FJG1" s="127"/>
      <c r="FJH1" s="127"/>
      <c r="FJI1" s="127"/>
      <c r="FJJ1" s="127"/>
      <c r="FJK1" s="127"/>
      <c r="FJL1" s="127"/>
      <c r="FJM1" s="127"/>
      <c r="FJN1" s="127"/>
      <c r="FJO1" s="127"/>
      <c r="FJP1" s="127"/>
      <c r="FJQ1" s="127"/>
      <c r="FJR1" s="127"/>
      <c r="FJS1" s="127"/>
      <c r="FJT1" s="127"/>
      <c r="FJU1" s="127"/>
      <c r="FJV1" s="127"/>
      <c r="FJW1" s="127"/>
      <c r="FJX1" s="127"/>
      <c r="FJY1" s="127"/>
      <c r="FJZ1" s="127"/>
      <c r="FKA1" s="127"/>
      <c r="FKB1" s="127"/>
      <c r="FKC1" s="127"/>
      <c r="FKD1" s="127"/>
      <c r="FKE1" s="127"/>
      <c r="FKF1" s="127"/>
      <c r="FKG1" s="127"/>
      <c r="FKH1" s="127"/>
      <c r="FKI1" s="127"/>
      <c r="FKJ1" s="127"/>
      <c r="FKK1" s="127"/>
      <c r="FKL1" s="127"/>
      <c r="FKM1" s="127"/>
      <c r="FKN1" s="127"/>
      <c r="FKO1" s="127"/>
      <c r="FKP1" s="127"/>
      <c r="FKQ1" s="127"/>
      <c r="FKR1" s="127"/>
      <c r="FKS1" s="127"/>
      <c r="FKT1" s="127"/>
      <c r="FKU1" s="127"/>
      <c r="FKV1" s="127"/>
      <c r="FKW1" s="127"/>
      <c r="FKX1" s="127"/>
      <c r="FKY1" s="127"/>
      <c r="FKZ1" s="127"/>
      <c r="FLA1" s="127"/>
      <c r="FLB1" s="127"/>
      <c r="FLC1" s="127"/>
      <c r="FLD1" s="127"/>
      <c r="FLE1" s="127"/>
      <c r="FLF1" s="127"/>
      <c r="FLG1" s="127"/>
      <c r="FLH1" s="127"/>
      <c r="FLI1" s="127"/>
      <c r="FLJ1" s="127"/>
      <c r="FLK1" s="127"/>
      <c r="FLL1" s="127"/>
      <c r="FLM1" s="127"/>
      <c r="FLN1" s="127"/>
      <c r="FLO1" s="127"/>
      <c r="FLP1" s="127"/>
      <c r="FLQ1" s="127"/>
      <c r="FLR1" s="127"/>
      <c r="FLS1" s="127"/>
      <c r="FLT1" s="127"/>
      <c r="FLU1" s="127"/>
      <c r="FLV1" s="127"/>
      <c r="FLW1" s="127"/>
      <c r="FLX1" s="127"/>
      <c r="FLY1" s="127"/>
      <c r="FLZ1" s="127"/>
      <c r="FMA1" s="127"/>
      <c r="FMB1" s="127"/>
      <c r="FMC1" s="127"/>
      <c r="FMD1" s="127"/>
      <c r="FME1" s="127"/>
      <c r="FMF1" s="127"/>
      <c r="FMG1" s="127"/>
      <c r="FMH1" s="127"/>
      <c r="FMI1" s="127"/>
      <c r="FMJ1" s="127"/>
      <c r="FMK1" s="127"/>
      <c r="FML1" s="127"/>
      <c r="FMM1" s="127"/>
      <c r="FMN1" s="127"/>
      <c r="FMO1" s="127"/>
      <c r="FMP1" s="127"/>
      <c r="FMQ1" s="127"/>
      <c r="FMR1" s="127"/>
      <c r="FMS1" s="127"/>
      <c r="FMT1" s="127"/>
      <c r="FMU1" s="127"/>
      <c r="FMV1" s="127"/>
      <c r="FMW1" s="127"/>
      <c r="FMX1" s="127"/>
      <c r="FMY1" s="127"/>
      <c r="FMZ1" s="127"/>
      <c r="FNA1" s="127"/>
      <c r="FNB1" s="127"/>
      <c r="FNC1" s="127"/>
      <c r="FND1" s="127"/>
      <c r="FNE1" s="127"/>
      <c r="FNF1" s="127"/>
      <c r="FNG1" s="127"/>
      <c r="FNH1" s="127"/>
      <c r="FNI1" s="127"/>
      <c r="FNJ1" s="127"/>
      <c r="FNK1" s="127"/>
      <c r="FNL1" s="127"/>
      <c r="FNM1" s="127"/>
      <c r="FNN1" s="127"/>
      <c r="FNO1" s="127"/>
      <c r="FNP1" s="127"/>
      <c r="FNQ1" s="127"/>
      <c r="FNR1" s="127"/>
      <c r="FNS1" s="127"/>
      <c r="FNT1" s="127"/>
      <c r="FNU1" s="127"/>
      <c r="FNV1" s="127"/>
      <c r="FNW1" s="127"/>
      <c r="FNX1" s="127"/>
      <c r="FNY1" s="127"/>
      <c r="FNZ1" s="127"/>
      <c r="FOA1" s="127"/>
      <c r="FOB1" s="127"/>
      <c r="FOC1" s="127"/>
      <c r="FOD1" s="127"/>
      <c r="FOE1" s="127"/>
      <c r="FOF1" s="127"/>
      <c r="FOG1" s="127"/>
      <c r="FOH1" s="127"/>
      <c r="FOI1" s="127"/>
      <c r="FOJ1" s="127"/>
      <c r="FOK1" s="127"/>
      <c r="FOL1" s="127"/>
      <c r="FOM1" s="127"/>
      <c r="FON1" s="127"/>
      <c r="FOO1" s="127"/>
      <c r="FOP1" s="127"/>
      <c r="FOQ1" s="127"/>
      <c r="FOR1" s="127"/>
      <c r="FOS1" s="127"/>
      <c r="FOT1" s="127"/>
      <c r="FOU1" s="127"/>
      <c r="FOV1" s="127"/>
      <c r="FOW1" s="127"/>
      <c r="FOX1" s="127"/>
      <c r="FOY1" s="127"/>
      <c r="FOZ1" s="127"/>
      <c r="FPA1" s="127"/>
      <c r="FPB1" s="127"/>
      <c r="FPC1" s="127"/>
      <c r="FPD1" s="127"/>
      <c r="FPE1" s="127"/>
      <c r="FPF1" s="127"/>
      <c r="FPG1" s="127"/>
      <c r="FPH1" s="127"/>
      <c r="FPI1" s="127"/>
      <c r="FPJ1" s="127"/>
      <c r="FPK1" s="127"/>
      <c r="FPL1" s="127"/>
      <c r="FPM1" s="127"/>
      <c r="FPN1" s="127"/>
      <c r="FPO1" s="127"/>
      <c r="FPP1" s="127"/>
      <c r="FPQ1" s="127"/>
      <c r="FPR1" s="127"/>
      <c r="FPS1" s="127"/>
      <c r="FPT1" s="127"/>
      <c r="FPU1" s="127"/>
      <c r="FPV1" s="127"/>
      <c r="FPW1" s="127"/>
      <c r="FPX1" s="127"/>
      <c r="FPY1" s="127"/>
      <c r="FPZ1" s="127"/>
      <c r="FQA1" s="127"/>
      <c r="FQB1" s="127"/>
      <c r="FQC1" s="127"/>
      <c r="FQD1" s="127"/>
      <c r="FQE1" s="127"/>
      <c r="FQF1" s="127"/>
      <c r="FQG1" s="127"/>
      <c r="FQH1" s="127"/>
      <c r="FQI1" s="127"/>
      <c r="FQJ1" s="127"/>
      <c r="FQK1" s="127"/>
      <c r="FQL1" s="127"/>
      <c r="FQM1" s="127"/>
      <c r="FQN1" s="127"/>
      <c r="FQO1" s="127"/>
      <c r="FQP1" s="127"/>
      <c r="FQQ1" s="127"/>
      <c r="FQR1" s="127"/>
      <c r="FQS1" s="127"/>
      <c r="FQT1" s="127"/>
      <c r="FQU1" s="127"/>
      <c r="FQV1" s="127"/>
      <c r="FQW1" s="127"/>
      <c r="FQX1" s="127"/>
      <c r="FQY1" s="127"/>
      <c r="FQZ1" s="127"/>
      <c r="FRA1" s="127"/>
      <c r="FRB1" s="127"/>
      <c r="FRC1" s="127"/>
      <c r="FRD1" s="127"/>
      <c r="FRE1" s="127"/>
      <c r="FRF1" s="127"/>
      <c r="FRG1" s="127"/>
      <c r="FRH1" s="127"/>
      <c r="FRI1" s="127"/>
      <c r="FRJ1" s="127"/>
      <c r="FRK1" s="127"/>
      <c r="FRL1" s="127"/>
      <c r="FRM1" s="127"/>
      <c r="FRN1" s="127"/>
      <c r="FRO1" s="127"/>
      <c r="FRP1" s="127"/>
      <c r="FRQ1" s="127"/>
      <c r="FRR1" s="127"/>
      <c r="FRS1" s="127"/>
      <c r="FRT1" s="127"/>
      <c r="FRU1" s="127"/>
      <c r="FRV1" s="127"/>
      <c r="FRW1" s="127"/>
      <c r="FRX1" s="127"/>
      <c r="FRY1" s="127"/>
      <c r="FRZ1" s="127"/>
      <c r="FSA1" s="127"/>
      <c r="FSB1" s="127"/>
      <c r="FSC1" s="127"/>
      <c r="FSD1" s="127"/>
      <c r="FSE1" s="127"/>
      <c r="FSF1" s="127"/>
      <c r="FSG1" s="127"/>
      <c r="FSH1" s="127"/>
      <c r="FSI1" s="127"/>
      <c r="FSJ1" s="127"/>
      <c r="FSK1" s="127"/>
      <c r="FSL1" s="127"/>
      <c r="FSM1" s="127"/>
      <c r="FSN1" s="127"/>
      <c r="FSO1" s="127"/>
      <c r="FSP1" s="127"/>
      <c r="FSQ1" s="127"/>
      <c r="FSR1" s="127"/>
      <c r="FSS1" s="127"/>
      <c r="FST1" s="127"/>
      <c r="FSU1" s="127"/>
      <c r="FSV1" s="127"/>
      <c r="FSW1" s="127"/>
      <c r="FSX1" s="127"/>
      <c r="FSY1" s="127"/>
      <c r="FSZ1" s="127"/>
      <c r="FTA1" s="127"/>
      <c r="FTB1" s="127"/>
      <c r="FTC1" s="127"/>
      <c r="FTD1" s="127"/>
      <c r="FTE1" s="127"/>
      <c r="FTF1" s="127"/>
      <c r="FTG1" s="127"/>
      <c r="FTH1" s="127"/>
      <c r="FTI1" s="127"/>
      <c r="FTJ1" s="127"/>
      <c r="FTK1" s="127"/>
      <c r="FTL1" s="127"/>
      <c r="FTM1" s="127"/>
      <c r="FTN1" s="127"/>
      <c r="FTO1" s="127"/>
      <c r="FTP1" s="127"/>
      <c r="FTQ1" s="127"/>
      <c r="FTR1" s="127"/>
      <c r="FTS1" s="127"/>
      <c r="FTT1" s="127"/>
      <c r="FTU1" s="127"/>
      <c r="FTV1" s="127"/>
      <c r="FTW1" s="127"/>
      <c r="FTX1" s="127"/>
      <c r="FTY1" s="127"/>
      <c r="FTZ1" s="127"/>
      <c r="FUA1" s="127"/>
      <c r="FUB1" s="127"/>
      <c r="FUC1" s="127"/>
      <c r="FUD1" s="127"/>
      <c r="FUE1" s="127"/>
      <c r="FUF1" s="127"/>
      <c r="FUG1" s="127"/>
      <c r="FUH1" s="127"/>
      <c r="FUI1" s="127"/>
      <c r="FUJ1" s="127"/>
      <c r="FUK1" s="127"/>
      <c r="FUL1" s="127"/>
      <c r="FUM1" s="127"/>
      <c r="FUN1" s="127"/>
      <c r="FUO1" s="127"/>
      <c r="FUP1" s="127"/>
      <c r="FUQ1" s="127"/>
      <c r="FUR1" s="127"/>
      <c r="FUS1" s="127"/>
      <c r="FUT1" s="127"/>
      <c r="FUU1" s="127"/>
      <c r="FUV1" s="127"/>
      <c r="FUW1" s="127"/>
      <c r="FUX1" s="127"/>
      <c r="FUY1" s="127"/>
      <c r="FUZ1" s="127"/>
      <c r="FVA1" s="127"/>
      <c r="FVB1" s="127"/>
      <c r="FVC1" s="127"/>
      <c r="FVD1" s="127"/>
      <c r="FVE1" s="127"/>
      <c r="FVF1" s="127"/>
      <c r="FVG1" s="127"/>
      <c r="FVH1" s="127"/>
      <c r="FVI1" s="127"/>
      <c r="FVJ1" s="127"/>
      <c r="FVK1" s="127"/>
      <c r="FVL1" s="127"/>
      <c r="FVM1" s="127"/>
      <c r="FVN1" s="127"/>
      <c r="FVO1" s="127"/>
      <c r="FVP1" s="127"/>
      <c r="FVQ1" s="127"/>
      <c r="FVR1" s="127"/>
      <c r="FVS1" s="127"/>
      <c r="FVT1" s="127"/>
      <c r="FVU1" s="127"/>
      <c r="FVV1" s="127"/>
      <c r="FVW1" s="127"/>
      <c r="FVX1" s="127"/>
      <c r="FVY1" s="127"/>
      <c r="FVZ1" s="127"/>
      <c r="FWA1" s="127"/>
      <c r="FWB1" s="127"/>
      <c r="FWC1" s="127"/>
      <c r="FWD1" s="127"/>
      <c r="FWE1" s="127"/>
      <c r="FWF1" s="127"/>
      <c r="FWG1" s="127"/>
      <c r="FWH1" s="127"/>
      <c r="FWI1" s="127"/>
      <c r="FWJ1" s="127"/>
      <c r="FWK1" s="127"/>
      <c r="FWL1" s="127"/>
      <c r="FWM1" s="127"/>
      <c r="FWN1" s="127"/>
      <c r="FWO1" s="127"/>
      <c r="FWP1" s="127"/>
      <c r="FWQ1" s="127"/>
      <c r="FWR1" s="127"/>
      <c r="FWS1" s="127"/>
      <c r="FWT1" s="127"/>
      <c r="FWU1" s="127"/>
      <c r="FWV1" s="127"/>
      <c r="FWW1" s="127"/>
      <c r="FWX1" s="127"/>
      <c r="FWY1" s="127"/>
      <c r="FWZ1" s="127"/>
      <c r="FXA1" s="127"/>
      <c r="FXB1" s="127"/>
      <c r="FXC1" s="127"/>
      <c r="FXD1" s="127"/>
      <c r="FXE1" s="127"/>
      <c r="FXF1" s="127"/>
      <c r="FXG1" s="127"/>
      <c r="FXH1" s="127"/>
      <c r="FXI1" s="127"/>
      <c r="FXJ1" s="127"/>
      <c r="FXK1" s="127"/>
      <c r="FXL1" s="127"/>
      <c r="FXM1" s="127"/>
      <c r="FXN1" s="127"/>
      <c r="FXO1" s="127"/>
      <c r="FXP1" s="127"/>
      <c r="FXQ1" s="127"/>
      <c r="FXR1" s="127"/>
      <c r="FXS1" s="127"/>
      <c r="FXT1" s="127"/>
      <c r="FXU1" s="127"/>
      <c r="FXV1" s="127"/>
      <c r="FXW1" s="127"/>
      <c r="FXX1" s="127"/>
      <c r="FXY1" s="127"/>
      <c r="FXZ1" s="127"/>
      <c r="FYA1" s="127"/>
      <c r="FYB1" s="127"/>
      <c r="FYC1" s="127"/>
      <c r="FYD1" s="127"/>
      <c r="FYE1" s="127"/>
      <c r="FYF1" s="127"/>
      <c r="FYG1" s="127"/>
      <c r="FYH1" s="127"/>
      <c r="FYI1" s="127"/>
      <c r="FYJ1" s="127"/>
      <c r="FYK1" s="127"/>
      <c r="FYL1" s="127"/>
      <c r="FYM1" s="127"/>
      <c r="FYN1" s="127"/>
      <c r="FYO1" s="127"/>
      <c r="FYP1" s="127"/>
      <c r="FYQ1" s="127"/>
      <c r="FYR1" s="127"/>
      <c r="FYS1" s="127"/>
      <c r="FYT1" s="127"/>
      <c r="FYU1" s="127"/>
      <c r="FYV1" s="127"/>
      <c r="FYW1" s="127"/>
      <c r="FYX1" s="127"/>
      <c r="FYY1" s="127"/>
      <c r="FYZ1" s="127"/>
      <c r="FZA1" s="127"/>
      <c r="FZB1" s="127"/>
      <c r="FZC1" s="127"/>
      <c r="FZD1" s="127"/>
      <c r="FZE1" s="127"/>
      <c r="FZF1" s="127"/>
      <c r="FZG1" s="127"/>
      <c r="FZH1" s="127"/>
      <c r="FZI1" s="127"/>
      <c r="FZJ1" s="127"/>
      <c r="FZK1" s="127"/>
      <c r="FZL1" s="127"/>
      <c r="FZM1" s="127"/>
      <c r="FZN1" s="127"/>
      <c r="FZO1" s="127"/>
      <c r="FZP1" s="127"/>
      <c r="FZQ1" s="127"/>
      <c r="FZR1" s="127"/>
      <c r="FZS1" s="127"/>
      <c r="FZT1" s="127"/>
      <c r="FZU1" s="127"/>
      <c r="FZV1" s="127"/>
      <c r="FZW1" s="127"/>
      <c r="FZX1" s="127"/>
      <c r="FZY1" s="127"/>
      <c r="FZZ1" s="127"/>
      <c r="GAA1" s="127"/>
      <c r="GAB1" s="127"/>
      <c r="GAC1" s="127"/>
      <c r="GAD1" s="127"/>
      <c r="GAE1" s="127"/>
      <c r="GAF1" s="127"/>
      <c r="GAG1" s="127"/>
      <c r="GAH1" s="127"/>
      <c r="GAI1" s="127"/>
      <c r="GAJ1" s="127"/>
      <c r="GAK1" s="127"/>
      <c r="GAL1" s="127"/>
      <c r="GAM1" s="127"/>
      <c r="GAN1" s="127"/>
      <c r="GAO1" s="127"/>
      <c r="GAP1" s="127"/>
      <c r="GAQ1" s="127"/>
      <c r="GAR1" s="127"/>
      <c r="GAS1" s="127"/>
      <c r="GAT1" s="127"/>
      <c r="GAU1" s="127"/>
      <c r="GAV1" s="127"/>
      <c r="GAW1" s="127"/>
      <c r="GAX1" s="127"/>
      <c r="GAY1" s="127"/>
      <c r="GAZ1" s="127"/>
      <c r="GBA1" s="127"/>
      <c r="GBB1" s="127"/>
      <c r="GBC1" s="127"/>
      <c r="GBD1" s="127"/>
      <c r="GBE1" s="127"/>
      <c r="GBF1" s="127"/>
      <c r="GBG1" s="127"/>
      <c r="GBH1" s="127"/>
      <c r="GBI1" s="127"/>
      <c r="GBJ1" s="127"/>
      <c r="GBK1" s="127"/>
      <c r="GBL1" s="127"/>
      <c r="GBM1" s="127"/>
      <c r="GBN1" s="127"/>
      <c r="GBO1" s="127"/>
      <c r="GBP1" s="127"/>
      <c r="GBQ1" s="127"/>
      <c r="GBR1" s="127"/>
      <c r="GBS1" s="127"/>
      <c r="GBT1" s="127"/>
      <c r="GBU1" s="127"/>
      <c r="GBV1" s="127"/>
      <c r="GBW1" s="127"/>
      <c r="GBX1" s="127"/>
      <c r="GBY1" s="127"/>
      <c r="GBZ1" s="127"/>
      <c r="GCA1" s="127"/>
      <c r="GCB1" s="127"/>
      <c r="GCC1" s="127"/>
      <c r="GCD1" s="127"/>
      <c r="GCE1" s="127"/>
      <c r="GCF1" s="127"/>
      <c r="GCG1" s="127"/>
      <c r="GCH1" s="127"/>
      <c r="GCI1" s="127"/>
      <c r="GCJ1" s="127"/>
      <c r="GCK1" s="127"/>
      <c r="GCL1" s="127"/>
      <c r="GCM1" s="127"/>
      <c r="GCN1" s="127"/>
      <c r="GCO1" s="127"/>
      <c r="GCP1" s="127"/>
      <c r="GCQ1" s="127"/>
      <c r="GCR1" s="127"/>
      <c r="GCS1" s="127"/>
      <c r="GCT1" s="127"/>
      <c r="GCU1" s="127"/>
      <c r="GCV1" s="127"/>
      <c r="GCW1" s="127"/>
      <c r="GCX1" s="127"/>
      <c r="GCY1" s="127"/>
      <c r="GCZ1" s="127"/>
      <c r="GDA1" s="127"/>
      <c r="GDB1" s="127"/>
      <c r="GDC1" s="127"/>
      <c r="GDD1" s="127"/>
      <c r="GDE1" s="127"/>
      <c r="GDF1" s="127"/>
      <c r="GDG1" s="127"/>
      <c r="GDH1" s="127"/>
      <c r="GDI1" s="127"/>
      <c r="GDJ1" s="127"/>
      <c r="GDK1" s="127"/>
      <c r="GDL1" s="127"/>
      <c r="GDM1" s="127"/>
      <c r="GDN1" s="127"/>
      <c r="GDO1" s="127"/>
      <c r="GDP1" s="127"/>
      <c r="GDQ1" s="127"/>
      <c r="GDR1" s="127"/>
      <c r="GDS1" s="127"/>
      <c r="GDT1" s="127"/>
      <c r="GDU1" s="127"/>
      <c r="GDV1" s="127"/>
      <c r="GDW1" s="127"/>
      <c r="GDX1" s="127"/>
      <c r="GDY1" s="127"/>
      <c r="GDZ1" s="127"/>
      <c r="GEA1" s="127"/>
      <c r="GEB1" s="127"/>
      <c r="GEC1" s="127"/>
      <c r="GED1" s="127"/>
      <c r="GEE1" s="127"/>
      <c r="GEF1" s="127"/>
      <c r="GEG1" s="127"/>
      <c r="GEH1" s="127"/>
      <c r="GEI1" s="127"/>
      <c r="GEJ1" s="127"/>
      <c r="GEK1" s="127"/>
      <c r="GEL1" s="127"/>
      <c r="GEM1" s="127"/>
      <c r="GEN1" s="127"/>
      <c r="GEO1" s="127"/>
      <c r="GEP1" s="127"/>
      <c r="GEQ1" s="127"/>
      <c r="GER1" s="127"/>
      <c r="GES1" s="127"/>
      <c r="GET1" s="127"/>
      <c r="GEU1" s="127"/>
      <c r="GEV1" s="127"/>
      <c r="GEW1" s="127"/>
      <c r="GEX1" s="127"/>
      <c r="GEY1" s="127"/>
      <c r="GEZ1" s="127"/>
      <c r="GFA1" s="127"/>
      <c r="GFB1" s="127"/>
      <c r="GFC1" s="127"/>
      <c r="GFD1" s="127"/>
      <c r="GFE1" s="127"/>
      <c r="GFF1" s="127"/>
      <c r="GFG1" s="127"/>
      <c r="GFH1" s="127"/>
      <c r="GFI1" s="127"/>
      <c r="GFJ1" s="127"/>
      <c r="GFK1" s="127"/>
      <c r="GFL1" s="127"/>
      <c r="GFM1" s="127"/>
      <c r="GFN1" s="127"/>
      <c r="GFO1" s="127"/>
      <c r="GFP1" s="127"/>
      <c r="GFQ1" s="127"/>
      <c r="GFR1" s="127"/>
      <c r="GFS1" s="127"/>
      <c r="GFT1" s="127"/>
      <c r="GFU1" s="127"/>
      <c r="GFV1" s="127"/>
      <c r="GFW1" s="127"/>
      <c r="GFX1" s="127"/>
      <c r="GFY1" s="127"/>
      <c r="GFZ1" s="127"/>
      <c r="GGA1" s="127"/>
      <c r="GGB1" s="127"/>
      <c r="GGC1" s="127"/>
      <c r="GGD1" s="127"/>
      <c r="GGE1" s="127"/>
      <c r="GGF1" s="127"/>
      <c r="GGG1" s="127"/>
      <c r="GGH1" s="127"/>
      <c r="GGI1" s="127"/>
      <c r="GGJ1" s="127"/>
      <c r="GGK1" s="127"/>
      <c r="GGL1" s="127"/>
      <c r="GGM1" s="127"/>
      <c r="GGN1" s="127"/>
      <c r="GGO1" s="127"/>
      <c r="GGP1" s="127"/>
      <c r="GGQ1" s="127"/>
      <c r="GGR1" s="127"/>
      <c r="GGS1" s="127"/>
      <c r="GGT1" s="127"/>
      <c r="GGU1" s="127"/>
      <c r="GGV1" s="127"/>
      <c r="GGW1" s="127"/>
      <c r="GGX1" s="127"/>
      <c r="GGY1" s="127"/>
      <c r="GGZ1" s="127"/>
      <c r="GHA1" s="127"/>
      <c r="GHB1" s="127"/>
      <c r="GHC1" s="127"/>
      <c r="GHD1" s="127"/>
      <c r="GHE1" s="127"/>
      <c r="GHF1" s="127"/>
      <c r="GHG1" s="127"/>
      <c r="GHH1" s="127"/>
      <c r="GHI1" s="127"/>
      <c r="GHJ1" s="127"/>
      <c r="GHK1" s="127"/>
      <c r="GHL1" s="127"/>
      <c r="GHM1" s="127"/>
      <c r="GHN1" s="127"/>
      <c r="GHO1" s="127"/>
      <c r="GHP1" s="127"/>
      <c r="GHQ1" s="127"/>
      <c r="GHR1" s="127"/>
      <c r="GHS1" s="127"/>
      <c r="GHT1" s="127"/>
      <c r="GHU1" s="127"/>
      <c r="GHV1" s="127"/>
      <c r="GHW1" s="127"/>
      <c r="GHX1" s="127"/>
      <c r="GHY1" s="127"/>
      <c r="GHZ1" s="127"/>
      <c r="GIA1" s="127"/>
      <c r="GIB1" s="127"/>
      <c r="GIC1" s="127"/>
      <c r="GID1" s="127"/>
      <c r="GIE1" s="127"/>
      <c r="GIF1" s="127"/>
      <c r="GIG1" s="127"/>
      <c r="GIH1" s="127"/>
      <c r="GII1" s="127"/>
      <c r="GIJ1" s="127"/>
      <c r="GIK1" s="127"/>
      <c r="GIL1" s="127"/>
      <c r="GIM1" s="127"/>
      <c r="GIN1" s="127"/>
      <c r="GIO1" s="127"/>
      <c r="GIP1" s="127"/>
      <c r="GIQ1" s="127"/>
      <c r="GIR1" s="127"/>
      <c r="GIS1" s="127"/>
      <c r="GIT1" s="127"/>
      <c r="GIU1" s="127"/>
      <c r="GIV1" s="127"/>
      <c r="GIW1" s="127"/>
      <c r="GIX1" s="127"/>
      <c r="GIY1" s="127"/>
      <c r="GIZ1" s="127"/>
      <c r="GJA1" s="127"/>
      <c r="GJB1" s="127"/>
      <c r="GJC1" s="127"/>
      <c r="GJD1" s="127"/>
      <c r="GJE1" s="127"/>
      <c r="GJF1" s="127"/>
      <c r="GJG1" s="127"/>
      <c r="GJH1" s="127"/>
      <c r="GJI1" s="127"/>
      <c r="GJJ1" s="127"/>
      <c r="GJK1" s="127"/>
      <c r="GJL1" s="127"/>
      <c r="GJM1" s="127"/>
      <c r="GJN1" s="127"/>
      <c r="GJO1" s="127"/>
      <c r="GJP1" s="127"/>
      <c r="GJQ1" s="127"/>
      <c r="GJR1" s="127"/>
      <c r="GJS1" s="127"/>
      <c r="GJT1" s="127"/>
      <c r="GJU1" s="127"/>
      <c r="GJV1" s="127"/>
      <c r="GJW1" s="127"/>
      <c r="GJX1" s="127"/>
      <c r="GJY1" s="127"/>
      <c r="GJZ1" s="127"/>
      <c r="GKA1" s="127"/>
      <c r="GKB1" s="127"/>
      <c r="GKC1" s="127"/>
      <c r="GKD1" s="127"/>
      <c r="GKE1" s="127"/>
      <c r="GKF1" s="127"/>
      <c r="GKG1" s="127"/>
      <c r="GKH1" s="127"/>
      <c r="GKI1" s="127"/>
      <c r="GKJ1" s="127"/>
      <c r="GKK1" s="127"/>
      <c r="GKL1" s="127"/>
      <c r="GKM1" s="127"/>
      <c r="GKN1" s="127"/>
      <c r="GKO1" s="127"/>
      <c r="GKP1" s="127"/>
      <c r="GKQ1" s="127"/>
      <c r="GKR1" s="127"/>
      <c r="GKS1" s="127"/>
      <c r="GKT1" s="127"/>
      <c r="GKU1" s="127"/>
      <c r="GKV1" s="127"/>
      <c r="GKW1" s="127"/>
      <c r="GKX1" s="127"/>
      <c r="GKY1" s="127"/>
      <c r="GKZ1" s="127"/>
      <c r="GLA1" s="127"/>
      <c r="GLB1" s="127"/>
      <c r="GLC1" s="127"/>
      <c r="GLD1" s="127"/>
      <c r="GLE1" s="127"/>
      <c r="GLF1" s="127"/>
      <c r="GLG1" s="127"/>
      <c r="GLH1" s="127"/>
      <c r="GLI1" s="127"/>
      <c r="GLJ1" s="127"/>
      <c r="GLK1" s="127"/>
      <c r="GLL1" s="127"/>
      <c r="GLM1" s="127"/>
      <c r="GLN1" s="127"/>
      <c r="GLO1" s="127"/>
      <c r="GLP1" s="127"/>
      <c r="GLQ1" s="127"/>
      <c r="GLR1" s="127"/>
      <c r="GLS1" s="127"/>
      <c r="GLT1" s="127"/>
      <c r="GLU1" s="127"/>
      <c r="GLV1" s="127"/>
      <c r="GLW1" s="127"/>
      <c r="GLX1" s="127"/>
      <c r="GLY1" s="127"/>
      <c r="GLZ1" s="127"/>
      <c r="GMA1" s="127"/>
      <c r="GMB1" s="127"/>
      <c r="GMC1" s="127"/>
      <c r="GMD1" s="127"/>
      <c r="GME1" s="127"/>
      <c r="GMF1" s="127"/>
      <c r="GMG1" s="127"/>
      <c r="GMH1" s="127"/>
      <c r="GMI1" s="127"/>
      <c r="GMJ1" s="127"/>
      <c r="GMK1" s="127"/>
      <c r="GML1" s="127"/>
      <c r="GMM1" s="127"/>
      <c r="GMN1" s="127"/>
      <c r="GMO1" s="127"/>
      <c r="GMP1" s="127"/>
      <c r="GMQ1" s="127"/>
      <c r="GMR1" s="127"/>
      <c r="GMS1" s="127"/>
      <c r="GMT1" s="127"/>
      <c r="GMU1" s="127"/>
      <c r="GMV1" s="127"/>
      <c r="GMW1" s="127"/>
      <c r="GMX1" s="127"/>
      <c r="GMY1" s="127"/>
      <c r="GMZ1" s="127"/>
      <c r="GNA1" s="127"/>
      <c r="GNB1" s="127"/>
      <c r="GNC1" s="127"/>
      <c r="GND1" s="127"/>
      <c r="GNE1" s="127"/>
      <c r="GNF1" s="127"/>
      <c r="GNG1" s="127"/>
      <c r="GNH1" s="127"/>
      <c r="GNI1" s="127"/>
      <c r="GNJ1" s="127"/>
      <c r="GNK1" s="127"/>
      <c r="GNL1" s="127"/>
      <c r="GNM1" s="127"/>
      <c r="GNN1" s="127"/>
      <c r="GNO1" s="127"/>
      <c r="GNP1" s="127"/>
      <c r="GNQ1" s="127"/>
      <c r="GNR1" s="127"/>
      <c r="GNS1" s="127"/>
      <c r="GNT1" s="127"/>
      <c r="GNU1" s="127"/>
      <c r="GNV1" s="127"/>
      <c r="GNW1" s="127"/>
      <c r="GNX1" s="127"/>
      <c r="GNY1" s="127"/>
      <c r="GNZ1" s="127"/>
      <c r="GOA1" s="127"/>
      <c r="GOB1" s="127"/>
      <c r="GOC1" s="127"/>
      <c r="GOD1" s="127"/>
      <c r="GOE1" s="127"/>
      <c r="GOF1" s="127"/>
      <c r="GOG1" s="127"/>
      <c r="GOH1" s="127"/>
      <c r="GOI1" s="127"/>
      <c r="GOJ1" s="127"/>
      <c r="GOK1" s="127"/>
      <c r="GOL1" s="127"/>
      <c r="GOM1" s="127"/>
      <c r="GON1" s="127"/>
      <c r="GOO1" s="127"/>
      <c r="GOP1" s="127"/>
      <c r="GOQ1" s="127"/>
      <c r="GOR1" s="127"/>
      <c r="GOS1" s="127"/>
      <c r="GOT1" s="127"/>
      <c r="GOU1" s="127"/>
      <c r="GOV1" s="127"/>
      <c r="GOW1" s="127"/>
      <c r="GOX1" s="127"/>
      <c r="GOY1" s="127"/>
      <c r="GOZ1" s="127"/>
      <c r="GPA1" s="127"/>
      <c r="GPB1" s="127"/>
      <c r="GPC1" s="127"/>
      <c r="GPD1" s="127"/>
      <c r="GPE1" s="127"/>
      <c r="GPF1" s="127"/>
      <c r="GPG1" s="127"/>
      <c r="GPH1" s="127"/>
      <c r="GPI1" s="127"/>
      <c r="GPJ1" s="127"/>
      <c r="GPK1" s="127"/>
      <c r="GPL1" s="127"/>
      <c r="GPM1" s="127"/>
      <c r="GPN1" s="127"/>
      <c r="GPO1" s="127"/>
      <c r="GPP1" s="127"/>
      <c r="GPQ1" s="127"/>
      <c r="GPR1" s="127"/>
      <c r="GPS1" s="127"/>
      <c r="GPT1" s="127"/>
      <c r="GPU1" s="127"/>
      <c r="GPV1" s="127"/>
      <c r="GPW1" s="127"/>
      <c r="GPX1" s="127"/>
      <c r="GPY1" s="127"/>
      <c r="GPZ1" s="127"/>
      <c r="GQA1" s="127"/>
      <c r="GQB1" s="127"/>
      <c r="GQC1" s="127"/>
      <c r="GQD1" s="127"/>
      <c r="GQE1" s="127"/>
      <c r="GQF1" s="127"/>
      <c r="GQG1" s="127"/>
      <c r="GQH1" s="127"/>
      <c r="GQI1" s="127"/>
      <c r="GQJ1" s="127"/>
      <c r="GQK1" s="127"/>
      <c r="GQL1" s="127"/>
      <c r="GQM1" s="127"/>
      <c r="GQN1" s="127"/>
      <c r="GQO1" s="127"/>
      <c r="GQP1" s="127"/>
      <c r="GQQ1" s="127"/>
      <c r="GQR1" s="127"/>
      <c r="GQS1" s="127"/>
      <c r="GQT1" s="127"/>
      <c r="GQU1" s="127"/>
      <c r="GQV1" s="127"/>
      <c r="GQW1" s="127"/>
      <c r="GQX1" s="127"/>
      <c r="GQY1" s="127"/>
      <c r="GQZ1" s="127"/>
      <c r="GRA1" s="127"/>
      <c r="GRB1" s="127"/>
      <c r="GRC1" s="127"/>
      <c r="GRD1" s="127"/>
      <c r="GRE1" s="127"/>
      <c r="GRF1" s="127"/>
      <c r="GRG1" s="127"/>
      <c r="GRH1" s="127"/>
      <c r="GRI1" s="127"/>
      <c r="GRJ1" s="127"/>
      <c r="GRK1" s="127"/>
      <c r="GRL1" s="127"/>
      <c r="GRM1" s="127"/>
      <c r="GRN1" s="127"/>
      <c r="GRO1" s="127"/>
      <c r="GRP1" s="127"/>
      <c r="GRQ1" s="127"/>
      <c r="GRR1" s="127"/>
      <c r="GRS1" s="127"/>
      <c r="GRT1" s="127"/>
      <c r="GRU1" s="127"/>
      <c r="GRV1" s="127"/>
      <c r="GRW1" s="127"/>
      <c r="GRX1" s="127"/>
      <c r="GRY1" s="127"/>
      <c r="GRZ1" s="127"/>
      <c r="GSA1" s="127"/>
      <c r="GSB1" s="127"/>
      <c r="GSC1" s="127"/>
      <c r="GSD1" s="127"/>
      <c r="GSE1" s="127"/>
      <c r="GSF1" s="127"/>
      <c r="GSG1" s="127"/>
      <c r="GSH1" s="127"/>
      <c r="GSI1" s="127"/>
      <c r="GSJ1" s="127"/>
      <c r="GSK1" s="127"/>
      <c r="GSL1" s="127"/>
      <c r="GSM1" s="127"/>
      <c r="GSN1" s="127"/>
      <c r="GSO1" s="127"/>
      <c r="GSP1" s="127"/>
      <c r="GSQ1" s="127"/>
      <c r="GSR1" s="127"/>
      <c r="GSS1" s="127"/>
      <c r="GST1" s="127"/>
      <c r="GSU1" s="127"/>
      <c r="GSV1" s="127"/>
      <c r="GSW1" s="127"/>
      <c r="GSX1" s="127"/>
      <c r="GSY1" s="127"/>
      <c r="GSZ1" s="127"/>
      <c r="GTA1" s="127"/>
      <c r="GTB1" s="127"/>
      <c r="GTC1" s="127"/>
      <c r="GTD1" s="127"/>
      <c r="GTE1" s="127"/>
      <c r="GTF1" s="127"/>
      <c r="GTG1" s="127"/>
      <c r="GTH1" s="127"/>
      <c r="GTI1" s="127"/>
      <c r="GTJ1" s="127"/>
      <c r="GTK1" s="127"/>
      <c r="GTL1" s="127"/>
      <c r="GTM1" s="127"/>
      <c r="GTN1" s="127"/>
      <c r="GTO1" s="127"/>
      <c r="GTP1" s="127"/>
      <c r="GTQ1" s="127"/>
      <c r="GTR1" s="127"/>
      <c r="GTS1" s="127"/>
      <c r="GTT1" s="127"/>
      <c r="GTU1" s="127"/>
      <c r="GTV1" s="127"/>
      <c r="GTW1" s="127"/>
      <c r="GTX1" s="127"/>
      <c r="GTY1" s="127"/>
      <c r="GTZ1" s="127"/>
      <c r="GUA1" s="127"/>
      <c r="GUB1" s="127"/>
      <c r="GUC1" s="127"/>
      <c r="GUD1" s="127"/>
      <c r="GUE1" s="127"/>
      <c r="GUF1" s="127"/>
      <c r="GUG1" s="127"/>
      <c r="GUH1" s="127"/>
      <c r="GUI1" s="127"/>
      <c r="GUJ1" s="127"/>
      <c r="GUK1" s="127"/>
      <c r="GUL1" s="127"/>
      <c r="GUM1" s="127"/>
      <c r="GUN1" s="127"/>
      <c r="GUO1" s="127"/>
      <c r="GUP1" s="127"/>
      <c r="GUQ1" s="127"/>
      <c r="GUR1" s="127"/>
      <c r="GUS1" s="127"/>
      <c r="GUT1" s="127"/>
      <c r="GUU1" s="127"/>
      <c r="GUV1" s="127"/>
      <c r="GUW1" s="127"/>
      <c r="GUX1" s="127"/>
      <c r="GUY1" s="127"/>
      <c r="GUZ1" s="127"/>
      <c r="GVA1" s="127"/>
      <c r="GVB1" s="127"/>
      <c r="GVC1" s="127"/>
      <c r="GVD1" s="127"/>
      <c r="GVE1" s="127"/>
      <c r="GVF1" s="127"/>
      <c r="GVG1" s="127"/>
      <c r="GVH1" s="127"/>
      <c r="GVI1" s="127"/>
      <c r="GVJ1" s="127"/>
      <c r="GVK1" s="127"/>
      <c r="GVL1" s="127"/>
      <c r="GVM1" s="127"/>
      <c r="GVN1" s="127"/>
      <c r="GVO1" s="127"/>
      <c r="GVP1" s="127"/>
      <c r="GVQ1" s="127"/>
      <c r="GVR1" s="127"/>
      <c r="GVS1" s="127"/>
      <c r="GVT1" s="127"/>
      <c r="GVU1" s="127"/>
      <c r="GVV1" s="127"/>
      <c r="GVW1" s="127"/>
      <c r="GVX1" s="127"/>
      <c r="GVY1" s="127"/>
      <c r="GVZ1" s="127"/>
      <c r="GWA1" s="127"/>
      <c r="GWB1" s="127"/>
      <c r="GWC1" s="127"/>
      <c r="GWD1" s="127"/>
      <c r="GWE1" s="127"/>
      <c r="GWF1" s="127"/>
      <c r="GWG1" s="127"/>
      <c r="GWH1" s="127"/>
      <c r="GWI1" s="127"/>
      <c r="GWJ1" s="127"/>
      <c r="GWK1" s="127"/>
      <c r="GWL1" s="127"/>
      <c r="GWM1" s="127"/>
      <c r="GWN1" s="127"/>
      <c r="GWO1" s="127"/>
      <c r="GWP1" s="127"/>
      <c r="GWQ1" s="127"/>
      <c r="GWR1" s="127"/>
      <c r="GWS1" s="127"/>
      <c r="GWT1" s="127"/>
      <c r="GWU1" s="127"/>
      <c r="GWV1" s="127"/>
      <c r="GWW1" s="127"/>
      <c r="GWX1" s="127"/>
      <c r="GWY1" s="127"/>
      <c r="GWZ1" s="127"/>
      <c r="GXA1" s="127"/>
      <c r="GXB1" s="127"/>
      <c r="GXC1" s="127"/>
      <c r="GXD1" s="127"/>
      <c r="GXE1" s="127"/>
      <c r="GXF1" s="127"/>
      <c r="GXG1" s="127"/>
      <c r="GXH1" s="127"/>
      <c r="GXI1" s="127"/>
      <c r="GXJ1" s="127"/>
      <c r="GXK1" s="127"/>
      <c r="GXL1" s="127"/>
      <c r="GXM1" s="127"/>
      <c r="GXN1" s="127"/>
      <c r="GXO1" s="127"/>
      <c r="GXP1" s="127"/>
      <c r="GXQ1" s="127"/>
      <c r="GXR1" s="127"/>
      <c r="GXS1" s="127"/>
      <c r="GXT1" s="127"/>
      <c r="GXU1" s="127"/>
      <c r="GXV1" s="127"/>
      <c r="GXW1" s="127"/>
      <c r="GXX1" s="127"/>
      <c r="GXY1" s="127"/>
      <c r="GXZ1" s="127"/>
      <c r="GYA1" s="127"/>
      <c r="GYB1" s="127"/>
      <c r="GYC1" s="127"/>
      <c r="GYD1" s="127"/>
      <c r="GYE1" s="127"/>
      <c r="GYF1" s="127"/>
      <c r="GYG1" s="127"/>
      <c r="GYH1" s="127"/>
      <c r="GYI1" s="127"/>
      <c r="GYJ1" s="127"/>
      <c r="GYK1" s="127"/>
      <c r="GYL1" s="127"/>
      <c r="GYM1" s="127"/>
      <c r="GYN1" s="127"/>
      <c r="GYO1" s="127"/>
      <c r="GYP1" s="127"/>
      <c r="GYQ1" s="127"/>
      <c r="GYR1" s="127"/>
      <c r="GYS1" s="127"/>
      <c r="GYT1" s="127"/>
      <c r="GYU1" s="127"/>
      <c r="GYV1" s="127"/>
      <c r="GYW1" s="127"/>
      <c r="GYX1" s="127"/>
      <c r="GYY1" s="127"/>
      <c r="GYZ1" s="127"/>
      <c r="GZA1" s="127"/>
      <c r="GZB1" s="127"/>
      <c r="GZC1" s="127"/>
      <c r="GZD1" s="127"/>
      <c r="GZE1" s="127"/>
      <c r="GZF1" s="127"/>
      <c r="GZG1" s="127"/>
      <c r="GZH1" s="127"/>
      <c r="GZI1" s="127"/>
      <c r="GZJ1" s="127"/>
      <c r="GZK1" s="127"/>
      <c r="GZL1" s="127"/>
      <c r="GZM1" s="127"/>
      <c r="GZN1" s="127"/>
      <c r="GZO1" s="127"/>
      <c r="GZP1" s="127"/>
      <c r="GZQ1" s="127"/>
      <c r="GZR1" s="127"/>
      <c r="GZS1" s="127"/>
      <c r="GZT1" s="127"/>
      <c r="GZU1" s="127"/>
      <c r="GZV1" s="127"/>
      <c r="GZW1" s="127"/>
      <c r="GZX1" s="127"/>
      <c r="GZY1" s="127"/>
      <c r="GZZ1" s="127"/>
      <c r="HAA1" s="127"/>
      <c r="HAB1" s="127"/>
      <c r="HAC1" s="127"/>
      <c r="HAD1" s="127"/>
      <c r="HAE1" s="127"/>
      <c r="HAF1" s="127"/>
      <c r="HAG1" s="127"/>
      <c r="HAH1" s="127"/>
      <c r="HAI1" s="127"/>
      <c r="HAJ1" s="127"/>
      <c r="HAK1" s="127"/>
      <c r="HAL1" s="127"/>
      <c r="HAM1" s="127"/>
      <c r="HAN1" s="127"/>
      <c r="HAO1" s="127"/>
      <c r="HAP1" s="127"/>
      <c r="HAQ1" s="127"/>
      <c r="HAR1" s="127"/>
      <c r="HAS1" s="127"/>
      <c r="HAT1" s="127"/>
      <c r="HAU1" s="127"/>
      <c r="HAV1" s="127"/>
      <c r="HAW1" s="127"/>
      <c r="HAX1" s="127"/>
      <c r="HAY1" s="127"/>
      <c r="HAZ1" s="127"/>
      <c r="HBA1" s="127"/>
      <c r="HBB1" s="127"/>
      <c r="HBC1" s="127"/>
      <c r="HBD1" s="127"/>
      <c r="HBE1" s="127"/>
      <c r="HBF1" s="127"/>
      <c r="HBG1" s="127"/>
      <c r="HBH1" s="127"/>
      <c r="HBI1" s="127"/>
      <c r="HBJ1" s="127"/>
      <c r="HBK1" s="127"/>
      <c r="HBL1" s="127"/>
      <c r="HBM1" s="127"/>
      <c r="HBN1" s="127"/>
      <c r="HBO1" s="127"/>
      <c r="HBP1" s="127"/>
      <c r="HBQ1" s="127"/>
      <c r="HBR1" s="127"/>
      <c r="HBS1" s="127"/>
      <c r="HBT1" s="127"/>
      <c r="HBU1" s="127"/>
      <c r="HBV1" s="127"/>
      <c r="HBW1" s="127"/>
      <c r="HBX1" s="127"/>
      <c r="HBY1" s="127"/>
      <c r="HBZ1" s="127"/>
      <c r="HCA1" s="127"/>
      <c r="HCB1" s="127"/>
      <c r="HCC1" s="127"/>
      <c r="HCD1" s="127"/>
      <c r="HCE1" s="127"/>
      <c r="HCF1" s="127"/>
      <c r="HCG1" s="127"/>
      <c r="HCH1" s="127"/>
      <c r="HCI1" s="127"/>
      <c r="HCJ1" s="127"/>
      <c r="HCK1" s="127"/>
      <c r="HCL1" s="127"/>
      <c r="HCM1" s="127"/>
      <c r="HCN1" s="127"/>
      <c r="HCO1" s="127"/>
      <c r="HCP1" s="127"/>
      <c r="HCQ1" s="127"/>
      <c r="HCR1" s="127"/>
      <c r="HCS1" s="127"/>
      <c r="HCT1" s="127"/>
      <c r="HCU1" s="127"/>
      <c r="HCV1" s="127"/>
      <c r="HCW1" s="127"/>
      <c r="HCX1" s="127"/>
      <c r="HCY1" s="127"/>
      <c r="HCZ1" s="127"/>
      <c r="HDA1" s="127"/>
      <c r="HDB1" s="127"/>
      <c r="HDC1" s="127"/>
      <c r="HDD1" s="127"/>
      <c r="HDE1" s="127"/>
      <c r="HDF1" s="127"/>
      <c r="HDG1" s="127"/>
      <c r="HDH1" s="127"/>
      <c r="HDI1" s="127"/>
      <c r="HDJ1" s="127"/>
      <c r="HDK1" s="127"/>
      <c r="HDL1" s="127"/>
      <c r="HDM1" s="127"/>
      <c r="HDN1" s="127"/>
      <c r="HDO1" s="127"/>
      <c r="HDP1" s="127"/>
      <c r="HDQ1" s="127"/>
      <c r="HDR1" s="127"/>
      <c r="HDS1" s="127"/>
      <c r="HDT1" s="127"/>
      <c r="HDU1" s="127"/>
      <c r="HDV1" s="127"/>
      <c r="HDW1" s="127"/>
      <c r="HDX1" s="127"/>
      <c r="HDY1" s="127"/>
      <c r="HDZ1" s="127"/>
      <c r="HEA1" s="127"/>
      <c r="HEB1" s="127"/>
      <c r="HEC1" s="127"/>
      <c r="HED1" s="127"/>
      <c r="HEE1" s="127"/>
      <c r="HEF1" s="127"/>
      <c r="HEG1" s="127"/>
      <c r="HEH1" s="127"/>
      <c r="HEI1" s="127"/>
      <c r="HEJ1" s="127"/>
      <c r="HEK1" s="127"/>
      <c r="HEL1" s="127"/>
      <c r="HEM1" s="127"/>
      <c r="HEN1" s="127"/>
      <c r="HEO1" s="127"/>
      <c r="HEP1" s="127"/>
      <c r="HEQ1" s="127"/>
      <c r="HER1" s="127"/>
      <c r="HES1" s="127"/>
      <c r="HET1" s="127"/>
      <c r="HEU1" s="127"/>
      <c r="HEV1" s="127"/>
      <c r="HEW1" s="127"/>
      <c r="HEX1" s="127"/>
      <c r="HEY1" s="127"/>
      <c r="HEZ1" s="127"/>
      <c r="HFA1" s="127"/>
      <c r="HFB1" s="127"/>
      <c r="HFC1" s="127"/>
      <c r="HFD1" s="127"/>
      <c r="HFE1" s="127"/>
      <c r="HFF1" s="127"/>
      <c r="HFG1" s="127"/>
      <c r="HFH1" s="127"/>
      <c r="HFI1" s="127"/>
      <c r="HFJ1" s="127"/>
      <c r="HFK1" s="127"/>
      <c r="HFL1" s="127"/>
      <c r="HFM1" s="127"/>
      <c r="HFN1" s="127"/>
      <c r="HFO1" s="127"/>
      <c r="HFP1" s="127"/>
      <c r="HFQ1" s="127"/>
      <c r="HFR1" s="127"/>
      <c r="HFS1" s="127"/>
      <c r="HFT1" s="127"/>
      <c r="HFU1" s="127"/>
      <c r="HFV1" s="127"/>
      <c r="HFW1" s="127"/>
      <c r="HFX1" s="127"/>
      <c r="HFY1" s="127"/>
      <c r="HFZ1" s="127"/>
      <c r="HGA1" s="127"/>
      <c r="HGB1" s="127"/>
      <c r="HGC1" s="127"/>
      <c r="HGD1" s="127"/>
      <c r="HGE1" s="127"/>
      <c r="HGF1" s="127"/>
      <c r="HGG1" s="127"/>
      <c r="HGH1" s="127"/>
      <c r="HGI1" s="127"/>
      <c r="HGJ1" s="127"/>
      <c r="HGK1" s="127"/>
      <c r="HGL1" s="127"/>
      <c r="HGM1" s="127"/>
      <c r="HGN1" s="127"/>
      <c r="HGO1" s="127"/>
      <c r="HGP1" s="127"/>
      <c r="HGQ1" s="127"/>
      <c r="HGR1" s="127"/>
      <c r="HGS1" s="127"/>
      <c r="HGT1" s="127"/>
      <c r="HGU1" s="127"/>
      <c r="HGV1" s="127"/>
      <c r="HGW1" s="127"/>
      <c r="HGX1" s="127"/>
      <c r="HGY1" s="127"/>
      <c r="HGZ1" s="127"/>
      <c r="HHA1" s="127"/>
      <c r="HHB1" s="127"/>
      <c r="HHC1" s="127"/>
      <c r="HHD1" s="127"/>
      <c r="HHE1" s="127"/>
      <c r="HHF1" s="127"/>
      <c r="HHG1" s="127"/>
      <c r="HHH1" s="127"/>
      <c r="HHI1" s="127"/>
      <c r="HHJ1" s="127"/>
      <c r="HHK1" s="127"/>
      <c r="HHL1" s="127"/>
      <c r="HHM1" s="127"/>
      <c r="HHN1" s="127"/>
      <c r="HHO1" s="127"/>
      <c r="HHP1" s="127"/>
      <c r="HHQ1" s="127"/>
      <c r="HHR1" s="127"/>
      <c r="HHS1" s="127"/>
      <c r="HHT1" s="127"/>
      <c r="HHU1" s="127"/>
      <c r="HHV1" s="127"/>
      <c r="HHW1" s="127"/>
      <c r="HHX1" s="127"/>
      <c r="HHY1" s="127"/>
      <c r="HHZ1" s="127"/>
      <c r="HIA1" s="127"/>
      <c r="HIB1" s="127"/>
      <c r="HIC1" s="127"/>
      <c r="HID1" s="127"/>
      <c r="HIE1" s="127"/>
      <c r="HIF1" s="127"/>
      <c r="HIG1" s="127"/>
      <c r="HIH1" s="127"/>
      <c r="HII1" s="127"/>
      <c r="HIJ1" s="127"/>
      <c r="HIK1" s="127"/>
      <c r="HIL1" s="127"/>
      <c r="HIM1" s="127"/>
      <c r="HIN1" s="127"/>
      <c r="HIO1" s="127"/>
      <c r="HIP1" s="127"/>
      <c r="HIQ1" s="127"/>
      <c r="HIR1" s="127"/>
      <c r="HIS1" s="127"/>
      <c r="HIT1" s="127"/>
      <c r="HIU1" s="127"/>
      <c r="HIV1" s="127"/>
      <c r="HIW1" s="127"/>
      <c r="HIX1" s="127"/>
      <c r="HIY1" s="127"/>
      <c r="HIZ1" s="127"/>
      <c r="HJA1" s="127"/>
      <c r="HJB1" s="127"/>
      <c r="HJC1" s="127"/>
      <c r="HJD1" s="127"/>
      <c r="HJE1" s="127"/>
      <c r="HJF1" s="127"/>
      <c r="HJG1" s="127"/>
      <c r="HJH1" s="127"/>
      <c r="HJI1" s="127"/>
      <c r="HJJ1" s="127"/>
      <c r="HJK1" s="127"/>
      <c r="HJL1" s="127"/>
      <c r="HJM1" s="127"/>
      <c r="HJN1" s="127"/>
      <c r="HJO1" s="127"/>
      <c r="HJP1" s="127"/>
      <c r="HJQ1" s="127"/>
      <c r="HJR1" s="127"/>
      <c r="HJS1" s="127"/>
      <c r="HJT1" s="127"/>
      <c r="HJU1" s="127"/>
      <c r="HJV1" s="127"/>
      <c r="HJW1" s="127"/>
      <c r="HJX1" s="127"/>
      <c r="HJY1" s="127"/>
      <c r="HJZ1" s="127"/>
      <c r="HKA1" s="127"/>
      <c r="HKB1" s="127"/>
      <c r="HKC1" s="127"/>
      <c r="HKD1" s="127"/>
      <c r="HKE1" s="127"/>
      <c r="HKF1" s="127"/>
      <c r="HKG1" s="127"/>
      <c r="HKH1" s="127"/>
      <c r="HKI1" s="127"/>
      <c r="HKJ1" s="127"/>
      <c r="HKK1" s="127"/>
      <c r="HKL1" s="127"/>
      <c r="HKM1" s="127"/>
      <c r="HKN1" s="127"/>
      <c r="HKO1" s="127"/>
      <c r="HKP1" s="127"/>
      <c r="HKQ1" s="127"/>
      <c r="HKR1" s="127"/>
      <c r="HKS1" s="127"/>
      <c r="HKT1" s="127"/>
      <c r="HKU1" s="127"/>
      <c r="HKV1" s="127"/>
      <c r="HKW1" s="127"/>
      <c r="HKX1" s="127"/>
      <c r="HKY1" s="127"/>
      <c r="HKZ1" s="127"/>
      <c r="HLA1" s="127"/>
      <c r="HLB1" s="127"/>
      <c r="HLC1" s="127"/>
      <c r="HLD1" s="127"/>
      <c r="HLE1" s="127"/>
      <c r="HLF1" s="127"/>
      <c r="HLG1" s="127"/>
      <c r="HLH1" s="127"/>
      <c r="HLI1" s="127"/>
      <c r="HLJ1" s="127"/>
      <c r="HLK1" s="127"/>
      <c r="HLL1" s="127"/>
      <c r="HLM1" s="127"/>
      <c r="HLN1" s="127"/>
      <c r="HLO1" s="127"/>
      <c r="HLP1" s="127"/>
      <c r="HLQ1" s="127"/>
      <c r="HLR1" s="127"/>
      <c r="HLS1" s="127"/>
      <c r="HLT1" s="127"/>
      <c r="HLU1" s="127"/>
      <c r="HLV1" s="127"/>
      <c r="HLW1" s="127"/>
      <c r="HLX1" s="127"/>
      <c r="HLY1" s="127"/>
      <c r="HLZ1" s="127"/>
      <c r="HMA1" s="127"/>
      <c r="HMB1" s="127"/>
      <c r="HMC1" s="127"/>
      <c r="HMD1" s="127"/>
      <c r="HME1" s="127"/>
      <c r="HMF1" s="127"/>
      <c r="HMG1" s="127"/>
      <c r="HMH1" s="127"/>
      <c r="HMI1" s="127"/>
      <c r="HMJ1" s="127"/>
      <c r="HMK1" s="127"/>
      <c r="HML1" s="127"/>
      <c r="HMM1" s="127"/>
      <c r="HMN1" s="127"/>
      <c r="HMO1" s="127"/>
      <c r="HMP1" s="127"/>
      <c r="HMQ1" s="127"/>
      <c r="HMR1" s="127"/>
      <c r="HMS1" s="127"/>
      <c r="HMT1" s="127"/>
      <c r="HMU1" s="127"/>
      <c r="HMV1" s="127"/>
      <c r="HMW1" s="127"/>
      <c r="HMX1" s="127"/>
      <c r="HMY1" s="127"/>
      <c r="HMZ1" s="127"/>
      <c r="HNA1" s="127"/>
      <c r="HNB1" s="127"/>
      <c r="HNC1" s="127"/>
      <c r="HND1" s="127"/>
      <c r="HNE1" s="127"/>
      <c r="HNF1" s="127"/>
      <c r="HNG1" s="127"/>
      <c r="HNH1" s="127"/>
      <c r="HNI1" s="127"/>
      <c r="HNJ1" s="127"/>
      <c r="HNK1" s="127"/>
      <c r="HNL1" s="127"/>
      <c r="HNM1" s="127"/>
      <c r="HNN1" s="127"/>
      <c r="HNO1" s="127"/>
      <c r="HNP1" s="127"/>
      <c r="HNQ1" s="127"/>
      <c r="HNR1" s="127"/>
      <c r="HNS1" s="127"/>
      <c r="HNT1" s="127"/>
      <c r="HNU1" s="127"/>
      <c r="HNV1" s="127"/>
      <c r="HNW1" s="127"/>
      <c r="HNX1" s="127"/>
      <c r="HNY1" s="127"/>
      <c r="HNZ1" s="127"/>
      <c r="HOA1" s="127"/>
      <c r="HOB1" s="127"/>
      <c r="HOC1" s="127"/>
      <c r="HOD1" s="127"/>
      <c r="HOE1" s="127"/>
      <c r="HOF1" s="127"/>
      <c r="HOG1" s="127"/>
      <c r="HOH1" s="127"/>
      <c r="HOI1" s="127"/>
      <c r="HOJ1" s="127"/>
      <c r="HOK1" s="127"/>
      <c r="HOL1" s="127"/>
      <c r="HOM1" s="127"/>
      <c r="HON1" s="127"/>
      <c r="HOO1" s="127"/>
      <c r="HOP1" s="127"/>
      <c r="HOQ1" s="127"/>
      <c r="HOR1" s="127"/>
      <c r="HOS1" s="127"/>
      <c r="HOT1" s="127"/>
      <c r="HOU1" s="127"/>
      <c r="HOV1" s="127"/>
      <c r="HOW1" s="127"/>
      <c r="HOX1" s="127"/>
      <c r="HOY1" s="127"/>
      <c r="HOZ1" s="127"/>
      <c r="HPA1" s="127"/>
      <c r="HPB1" s="127"/>
      <c r="HPC1" s="127"/>
      <c r="HPD1" s="127"/>
      <c r="HPE1" s="127"/>
      <c r="HPF1" s="127"/>
      <c r="HPG1" s="127"/>
      <c r="HPH1" s="127"/>
      <c r="HPI1" s="127"/>
      <c r="HPJ1" s="127"/>
      <c r="HPK1" s="127"/>
      <c r="HPL1" s="127"/>
      <c r="HPM1" s="127"/>
      <c r="HPN1" s="127"/>
      <c r="HPO1" s="127"/>
      <c r="HPP1" s="127"/>
      <c r="HPQ1" s="127"/>
      <c r="HPR1" s="127"/>
      <c r="HPS1" s="127"/>
      <c r="HPT1" s="127"/>
      <c r="HPU1" s="127"/>
      <c r="HPV1" s="127"/>
      <c r="HPW1" s="127"/>
      <c r="HPX1" s="127"/>
      <c r="HPY1" s="127"/>
      <c r="HPZ1" s="127"/>
      <c r="HQA1" s="127"/>
      <c r="HQB1" s="127"/>
      <c r="HQC1" s="127"/>
      <c r="HQD1" s="127"/>
      <c r="HQE1" s="127"/>
      <c r="HQF1" s="127"/>
      <c r="HQG1" s="127"/>
      <c r="HQH1" s="127"/>
      <c r="HQI1" s="127"/>
      <c r="HQJ1" s="127"/>
      <c r="HQK1" s="127"/>
      <c r="HQL1" s="127"/>
      <c r="HQM1" s="127"/>
      <c r="HQN1" s="127"/>
      <c r="HQO1" s="127"/>
      <c r="HQP1" s="127"/>
      <c r="HQQ1" s="127"/>
      <c r="HQR1" s="127"/>
      <c r="HQS1" s="127"/>
      <c r="HQT1" s="127"/>
      <c r="HQU1" s="127"/>
      <c r="HQV1" s="127"/>
      <c r="HQW1" s="127"/>
      <c r="HQX1" s="127"/>
      <c r="HQY1" s="127"/>
      <c r="HQZ1" s="127"/>
      <c r="HRA1" s="127"/>
      <c r="HRB1" s="127"/>
      <c r="HRC1" s="127"/>
      <c r="HRD1" s="127"/>
      <c r="HRE1" s="127"/>
      <c r="HRF1" s="127"/>
      <c r="HRG1" s="127"/>
      <c r="HRH1" s="127"/>
      <c r="HRI1" s="127"/>
      <c r="HRJ1" s="127"/>
      <c r="HRK1" s="127"/>
      <c r="HRL1" s="127"/>
      <c r="HRM1" s="127"/>
      <c r="HRN1" s="127"/>
      <c r="HRO1" s="127"/>
      <c r="HRP1" s="127"/>
      <c r="HRQ1" s="127"/>
      <c r="HRR1" s="127"/>
      <c r="HRS1" s="127"/>
      <c r="HRT1" s="127"/>
      <c r="HRU1" s="127"/>
      <c r="HRV1" s="127"/>
      <c r="HRW1" s="127"/>
      <c r="HRX1" s="127"/>
      <c r="HRY1" s="127"/>
      <c r="HRZ1" s="127"/>
      <c r="HSA1" s="127"/>
      <c r="HSB1" s="127"/>
      <c r="HSC1" s="127"/>
      <c r="HSD1" s="127"/>
      <c r="HSE1" s="127"/>
      <c r="HSF1" s="127"/>
      <c r="HSG1" s="127"/>
      <c r="HSH1" s="127"/>
      <c r="HSI1" s="127"/>
      <c r="HSJ1" s="127"/>
      <c r="HSK1" s="127"/>
      <c r="HSL1" s="127"/>
      <c r="HSM1" s="127"/>
      <c r="HSN1" s="127"/>
      <c r="HSO1" s="127"/>
      <c r="HSP1" s="127"/>
      <c r="HSQ1" s="127"/>
      <c r="HSR1" s="127"/>
      <c r="HSS1" s="127"/>
      <c r="HST1" s="127"/>
      <c r="HSU1" s="127"/>
      <c r="HSV1" s="127"/>
      <c r="HSW1" s="127"/>
      <c r="HSX1" s="127"/>
      <c r="HSY1" s="127"/>
      <c r="HSZ1" s="127"/>
      <c r="HTA1" s="127"/>
      <c r="HTB1" s="127"/>
      <c r="HTC1" s="127"/>
      <c r="HTD1" s="127"/>
      <c r="HTE1" s="127"/>
      <c r="HTF1" s="127"/>
      <c r="HTG1" s="127"/>
      <c r="HTH1" s="127"/>
      <c r="HTI1" s="127"/>
      <c r="HTJ1" s="127"/>
      <c r="HTK1" s="127"/>
      <c r="HTL1" s="127"/>
      <c r="HTM1" s="127"/>
      <c r="HTN1" s="127"/>
      <c r="HTO1" s="127"/>
      <c r="HTP1" s="127"/>
      <c r="HTQ1" s="127"/>
      <c r="HTR1" s="127"/>
      <c r="HTS1" s="127"/>
      <c r="HTT1" s="127"/>
      <c r="HTU1" s="127"/>
      <c r="HTV1" s="127"/>
      <c r="HTW1" s="127"/>
      <c r="HTX1" s="127"/>
      <c r="HTY1" s="127"/>
      <c r="HTZ1" s="127"/>
      <c r="HUA1" s="127"/>
      <c r="HUB1" s="127"/>
      <c r="HUC1" s="127"/>
      <c r="HUD1" s="127"/>
      <c r="HUE1" s="127"/>
      <c r="HUF1" s="127"/>
      <c r="HUG1" s="127"/>
      <c r="HUH1" s="127"/>
      <c r="HUI1" s="127"/>
      <c r="HUJ1" s="127"/>
      <c r="HUK1" s="127"/>
      <c r="HUL1" s="127"/>
      <c r="HUM1" s="127"/>
      <c r="HUN1" s="127"/>
      <c r="HUO1" s="127"/>
      <c r="HUP1" s="127"/>
      <c r="HUQ1" s="127"/>
      <c r="HUR1" s="127"/>
      <c r="HUS1" s="127"/>
      <c r="HUT1" s="127"/>
      <c r="HUU1" s="127"/>
      <c r="HUV1" s="127"/>
      <c r="HUW1" s="127"/>
      <c r="HUX1" s="127"/>
      <c r="HUY1" s="127"/>
      <c r="HUZ1" s="127"/>
      <c r="HVA1" s="127"/>
      <c r="HVB1" s="127"/>
      <c r="HVC1" s="127"/>
      <c r="HVD1" s="127"/>
      <c r="HVE1" s="127"/>
      <c r="HVF1" s="127"/>
      <c r="HVG1" s="127"/>
      <c r="HVH1" s="127"/>
      <c r="HVI1" s="127"/>
      <c r="HVJ1" s="127"/>
      <c r="HVK1" s="127"/>
      <c r="HVL1" s="127"/>
      <c r="HVM1" s="127"/>
      <c r="HVN1" s="127"/>
      <c r="HVO1" s="127"/>
      <c r="HVP1" s="127"/>
      <c r="HVQ1" s="127"/>
      <c r="HVR1" s="127"/>
      <c r="HVS1" s="127"/>
      <c r="HVT1" s="127"/>
      <c r="HVU1" s="127"/>
      <c r="HVV1" s="127"/>
      <c r="HVW1" s="127"/>
      <c r="HVX1" s="127"/>
      <c r="HVY1" s="127"/>
      <c r="HVZ1" s="127"/>
      <c r="HWA1" s="127"/>
      <c r="HWB1" s="127"/>
      <c r="HWC1" s="127"/>
      <c r="HWD1" s="127"/>
      <c r="HWE1" s="127"/>
      <c r="HWF1" s="127"/>
      <c r="HWG1" s="127"/>
      <c r="HWH1" s="127"/>
      <c r="HWI1" s="127"/>
      <c r="HWJ1" s="127"/>
      <c r="HWK1" s="127"/>
      <c r="HWL1" s="127"/>
      <c r="HWM1" s="127"/>
      <c r="HWN1" s="127"/>
      <c r="HWO1" s="127"/>
      <c r="HWP1" s="127"/>
      <c r="HWQ1" s="127"/>
      <c r="HWR1" s="127"/>
      <c r="HWS1" s="127"/>
      <c r="HWT1" s="127"/>
      <c r="HWU1" s="127"/>
      <c r="HWV1" s="127"/>
      <c r="HWW1" s="127"/>
      <c r="HWX1" s="127"/>
      <c r="HWY1" s="127"/>
      <c r="HWZ1" s="127"/>
      <c r="HXA1" s="127"/>
      <c r="HXB1" s="127"/>
      <c r="HXC1" s="127"/>
      <c r="HXD1" s="127"/>
      <c r="HXE1" s="127"/>
      <c r="HXF1" s="127"/>
      <c r="HXG1" s="127"/>
      <c r="HXH1" s="127"/>
      <c r="HXI1" s="127"/>
      <c r="HXJ1" s="127"/>
      <c r="HXK1" s="127"/>
      <c r="HXL1" s="127"/>
      <c r="HXM1" s="127"/>
      <c r="HXN1" s="127"/>
      <c r="HXO1" s="127"/>
      <c r="HXP1" s="127"/>
      <c r="HXQ1" s="127"/>
      <c r="HXR1" s="127"/>
      <c r="HXS1" s="127"/>
      <c r="HXT1" s="127"/>
      <c r="HXU1" s="127"/>
      <c r="HXV1" s="127"/>
      <c r="HXW1" s="127"/>
      <c r="HXX1" s="127"/>
      <c r="HXY1" s="127"/>
      <c r="HXZ1" s="127"/>
      <c r="HYA1" s="127"/>
      <c r="HYB1" s="127"/>
      <c r="HYC1" s="127"/>
      <c r="HYD1" s="127"/>
      <c r="HYE1" s="127"/>
      <c r="HYF1" s="127"/>
      <c r="HYG1" s="127"/>
      <c r="HYH1" s="127"/>
      <c r="HYI1" s="127"/>
      <c r="HYJ1" s="127"/>
      <c r="HYK1" s="127"/>
      <c r="HYL1" s="127"/>
      <c r="HYM1" s="127"/>
      <c r="HYN1" s="127"/>
      <c r="HYO1" s="127"/>
      <c r="HYP1" s="127"/>
      <c r="HYQ1" s="127"/>
      <c r="HYR1" s="127"/>
      <c r="HYS1" s="127"/>
      <c r="HYT1" s="127"/>
      <c r="HYU1" s="127"/>
      <c r="HYV1" s="127"/>
      <c r="HYW1" s="127"/>
      <c r="HYX1" s="127"/>
      <c r="HYY1" s="127"/>
      <c r="HYZ1" s="127"/>
      <c r="HZA1" s="127"/>
      <c r="HZB1" s="127"/>
      <c r="HZC1" s="127"/>
      <c r="HZD1" s="127"/>
      <c r="HZE1" s="127"/>
      <c r="HZF1" s="127"/>
      <c r="HZG1" s="127"/>
      <c r="HZH1" s="127"/>
      <c r="HZI1" s="127"/>
      <c r="HZJ1" s="127"/>
      <c r="HZK1" s="127"/>
      <c r="HZL1" s="127"/>
      <c r="HZM1" s="127"/>
      <c r="HZN1" s="127"/>
      <c r="HZO1" s="127"/>
      <c r="HZP1" s="127"/>
      <c r="HZQ1" s="127"/>
      <c r="HZR1" s="127"/>
      <c r="HZS1" s="127"/>
      <c r="HZT1" s="127"/>
      <c r="HZU1" s="127"/>
      <c r="HZV1" s="127"/>
      <c r="HZW1" s="127"/>
      <c r="HZX1" s="127"/>
      <c r="HZY1" s="127"/>
      <c r="HZZ1" s="127"/>
      <c r="IAA1" s="127"/>
      <c r="IAB1" s="127"/>
      <c r="IAC1" s="127"/>
      <c r="IAD1" s="127"/>
      <c r="IAE1" s="127"/>
      <c r="IAF1" s="127"/>
      <c r="IAG1" s="127"/>
      <c r="IAH1" s="127"/>
      <c r="IAI1" s="127"/>
      <c r="IAJ1" s="127"/>
      <c r="IAK1" s="127"/>
      <c r="IAL1" s="127"/>
      <c r="IAM1" s="127"/>
      <c r="IAN1" s="127"/>
      <c r="IAO1" s="127"/>
      <c r="IAP1" s="127"/>
      <c r="IAQ1" s="127"/>
      <c r="IAR1" s="127"/>
      <c r="IAS1" s="127"/>
      <c r="IAT1" s="127"/>
      <c r="IAU1" s="127"/>
      <c r="IAV1" s="127"/>
      <c r="IAW1" s="127"/>
      <c r="IAX1" s="127"/>
      <c r="IAY1" s="127"/>
      <c r="IAZ1" s="127"/>
      <c r="IBA1" s="127"/>
      <c r="IBB1" s="127"/>
      <c r="IBC1" s="127"/>
      <c r="IBD1" s="127"/>
      <c r="IBE1" s="127"/>
      <c r="IBF1" s="127"/>
      <c r="IBG1" s="127"/>
      <c r="IBH1" s="127"/>
      <c r="IBI1" s="127"/>
      <c r="IBJ1" s="127"/>
      <c r="IBK1" s="127"/>
      <c r="IBL1" s="127"/>
      <c r="IBM1" s="127"/>
      <c r="IBN1" s="127"/>
      <c r="IBO1" s="127"/>
      <c r="IBP1" s="127"/>
      <c r="IBQ1" s="127"/>
      <c r="IBR1" s="127"/>
      <c r="IBS1" s="127"/>
      <c r="IBT1" s="127"/>
      <c r="IBU1" s="127"/>
      <c r="IBV1" s="127"/>
      <c r="IBW1" s="127"/>
      <c r="IBX1" s="127"/>
      <c r="IBY1" s="127"/>
      <c r="IBZ1" s="127"/>
      <c r="ICA1" s="127"/>
      <c r="ICB1" s="127"/>
      <c r="ICC1" s="127"/>
      <c r="ICD1" s="127"/>
      <c r="ICE1" s="127"/>
      <c r="ICF1" s="127"/>
      <c r="ICG1" s="127"/>
      <c r="ICH1" s="127"/>
      <c r="ICI1" s="127"/>
      <c r="ICJ1" s="127"/>
      <c r="ICK1" s="127"/>
      <c r="ICL1" s="127"/>
      <c r="ICM1" s="127"/>
      <c r="ICN1" s="127"/>
      <c r="ICO1" s="127"/>
      <c r="ICP1" s="127"/>
      <c r="ICQ1" s="127"/>
      <c r="ICR1" s="127"/>
      <c r="ICS1" s="127"/>
      <c r="ICT1" s="127"/>
      <c r="ICU1" s="127"/>
      <c r="ICV1" s="127"/>
      <c r="ICW1" s="127"/>
      <c r="ICX1" s="127"/>
      <c r="ICY1" s="127"/>
      <c r="ICZ1" s="127"/>
      <c r="IDA1" s="127"/>
      <c r="IDB1" s="127"/>
      <c r="IDC1" s="127"/>
      <c r="IDD1" s="127"/>
      <c r="IDE1" s="127"/>
      <c r="IDF1" s="127"/>
      <c r="IDG1" s="127"/>
      <c r="IDH1" s="127"/>
      <c r="IDI1" s="127"/>
      <c r="IDJ1" s="127"/>
      <c r="IDK1" s="127"/>
      <c r="IDL1" s="127"/>
      <c r="IDM1" s="127"/>
      <c r="IDN1" s="127"/>
      <c r="IDO1" s="127"/>
      <c r="IDP1" s="127"/>
      <c r="IDQ1" s="127"/>
      <c r="IDR1" s="127"/>
      <c r="IDS1" s="127"/>
      <c r="IDT1" s="127"/>
      <c r="IDU1" s="127"/>
      <c r="IDV1" s="127"/>
      <c r="IDW1" s="127"/>
      <c r="IDX1" s="127"/>
      <c r="IDY1" s="127"/>
      <c r="IDZ1" s="127"/>
      <c r="IEA1" s="127"/>
      <c r="IEB1" s="127"/>
      <c r="IEC1" s="127"/>
      <c r="IED1" s="127"/>
      <c r="IEE1" s="127"/>
      <c r="IEF1" s="127"/>
      <c r="IEG1" s="127"/>
      <c r="IEH1" s="127"/>
      <c r="IEI1" s="127"/>
      <c r="IEJ1" s="127"/>
      <c r="IEK1" s="127"/>
      <c r="IEL1" s="127"/>
      <c r="IEM1" s="127"/>
      <c r="IEN1" s="127"/>
      <c r="IEO1" s="127"/>
      <c r="IEP1" s="127"/>
      <c r="IEQ1" s="127"/>
      <c r="IER1" s="127"/>
      <c r="IES1" s="127"/>
      <c r="IET1" s="127"/>
      <c r="IEU1" s="127"/>
      <c r="IEV1" s="127"/>
      <c r="IEW1" s="127"/>
      <c r="IEX1" s="127"/>
      <c r="IEY1" s="127"/>
      <c r="IEZ1" s="127"/>
      <c r="IFA1" s="127"/>
      <c r="IFB1" s="127"/>
      <c r="IFC1" s="127"/>
      <c r="IFD1" s="127"/>
      <c r="IFE1" s="127"/>
      <c r="IFF1" s="127"/>
      <c r="IFG1" s="127"/>
      <c r="IFH1" s="127"/>
      <c r="IFI1" s="127"/>
      <c r="IFJ1" s="127"/>
      <c r="IFK1" s="127"/>
      <c r="IFL1" s="127"/>
      <c r="IFM1" s="127"/>
      <c r="IFN1" s="127"/>
      <c r="IFO1" s="127"/>
      <c r="IFP1" s="127"/>
      <c r="IFQ1" s="127"/>
      <c r="IFR1" s="127"/>
      <c r="IFS1" s="127"/>
      <c r="IFT1" s="127"/>
      <c r="IFU1" s="127"/>
      <c r="IFV1" s="127"/>
      <c r="IFW1" s="127"/>
      <c r="IFX1" s="127"/>
      <c r="IFY1" s="127"/>
      <c r="IFZ1" s="127"/>
      <c r="IGA1" s="127"/>
      <c r="IGB1" s="127"/>
      <c r="IGC1" s="127"/>
      <c r="IGD1" s="127"/>
      <c r="IGE1" s="127"/>
      <c r="IGF1" s="127"/>
      <c r="IGG1" s="127"/>
      <c r="IGH1" s="127"/>
      <c r="IGI1" s="127"/>
      <c r="IGJ1" s="127"/>
      <c r="IGK1" s="127"/>
      <c r="IGL1" s="127"/>
      <c r="IGM1" s="127"/>
      <c r="IGN1" s="127"/>
      <c r="IGO1" s="127"/>
      <c r="IGP1" s="127"/>
      <c r="IGQ1" s="127"/>
      <c r="IGR1" s="127"/>
      <c r="IGS1" s="127"/>
      <c r="IGT1" s="127"/>
      <c r="IGU1" s="127"/>
      <c r="IGV1" s="127"/>
      <c r="IGW1" s="127"/>
      <c r="IGX1" s="127"/>
      <c r="IGY1" s="127"/>
      <c r="IGZ1" s="127"/>
      <c r="IHA1" s="127"/>
      <c r="IHB1" s="127"/>
      <c r="IHC1" s="127"/>
      <c r="IHD1" s="127"/>
      <c r="IHE1" s="127"/>
      <c r="IHF1" s="127"/>
      <c r="IHG1" s="127"/>
      <c r="IHH1" s="127"/>
      <c r="IHI1" s="127"/>
      <c r="IHJ1" s="127"/>
      <c r="IHK1" s="127"/>
      <c r="IHL1" s="127"/>
      <c r="IHM1" s="127"/>
      <c r="IHN1" s="127"/>
      <c r="IHO1" s="127"/>
      <c r="IHP1" s="127"/>
      <c r="IHQ1" s="127"/>
      <c r="IHR1" s="127"/>
      <c r="IHS1" s="127"/>
      <c r="IHT1" s="127"/>
      <c r="IHU1" s="127"/>
      <c r="IHV1" s="127"/>
      <c r="IHW1" s="127"/>
      <c r="IHX1" s="127"/>
      <c r="IHY1" s="127"/>
      <c r="IHZ1" s="127"/>
      <c r="IIA1" s="127"/>
      <c r="IIB1" s="127"/>
      <c r="IIC1" s="127"/>
      <c r="IID1" s="127"/>
      <c r="IIE1" s="127"/>
      <c r="IIF1" s="127"/>
      <c r="IIG1" s="127"/>
      <c r="IIH1" s="127"/>
      <c r="III1" s="127"/>
      <c r="IIJ1" s="127"/>
      <c r="IIK1" s="127"/>
      <c r="IIL1" s="127"/>
      <c r="IIM1" s="127"/>
      <c r="IIN1" s="127"/>
      <c r="IIO1" s="127"/>
      <c r="IIP1" s="127"/>
      <c r="IIQ1" s="127"/>
      <c r="IIR1" s="127"/>
      <c r="IIS1" s="127"/>
      <c r="IIT1" s="127"/>
      <c r="IIU1" s="127"/>
      <c r="IIV1" s="127"/>
      <c r="IIW1" s="127"/>
      <c r="IIX1" s="127"/>
      <c r="IIY1" s="127"/>
      <c r="IIZ1" s="127"/>
      <c r="IJA1" s="127"/>
      <c r="IJB1" s="127"/>
      <c r="IJC1" s="127"/>
      <c r="IJD1" s="127"/>
      <c r="IJE1" s="127"/>
      <c r="IJF1" s="127"/>
      <c r="IJG1" s="127"/>
      <c r="IJH1" s="127"/>
      <c r="IJI1" s="127"/>
      <c r="IJJ1" s="127"/>
      <c r="IJK1" s="127"/>
      <c r="IJL1" s="127"/>
      <c r="IJM1" s="127"/>
      <c r="IJN1" s="127"/>
      <c r="IJO1" s="127"/>
      <c r="IJP1" s="127"/>
      <c r="IJQ1" s="127"/>
      <c r="IJR1" s="127"/>
      <c r="IJS1" s="127"/>
      <c r="IJT1" s="127"/>
      <c r="IJU1" s="127"/>
      <c r="IJV1" s="127"/>
      <c r="IJW1" s="127"/>
      <c r="IJX1" s="127"/>
      <c r="IJY1" s="127"/>
      <c r="IJZ1" s="127"/>
      <c r="IKA1" s="127"/>
      <c r="IKB1" s="127"/>
      <c r="IKC1" s="127"/>
      <c r="IKD1" s="127"/>
      <c r="IKE1" s="127"/>
      <c r="IKF1" s="127"/>
      <c r="IKG1" s="127"/>
      <c r="IKH1" s="127"/>
      <c r="IKI1" s="127"/>
      <c r="IKJ1" s="127"/>
      <c r="IKK1" s="127"/>
      <c r="IKL1" s="127"/>
      <c r="IKM1" s="127"/>
      <c r="IKN1" s="127"/>
      <c r="IKO1" s="127"/>
      <c r="IKP1" s="127"/>
      <c r="IKQ1" s="127"/>
      <c r="IKR1" s="127"/>
      <c r="IKS1" s="127"/>
      <c r="IKT1" s="127"/>
      <c r="IKU1" s="127"/>
      <c r="IKV1" s="127"/>
      <c r="IKW1" s="127"/>
      <c r="IKX1" s="127"/>
      <c r="IKY1" s="127"/>
      <c r="IKZ1" s="127"/>
      <c r="ILA1" s="127"/>
      <c r="ILB1" s="127"/>
      <c r="ILC1" s="127"/>
      <c r="ILD1" s="127"/>
      <c r="ILE1" s="127"/>
      <c r="ILF1" s="127"/>
      <c r="ILG1" s="127"/>
      <c r="ILH1" s="127"/>
      <c r="ILI1" s="127"/>
      <c r="ILJ1" s="127"/>
      <c r="ILK1" s="127"/>
      <c r="ILL1" s="127"/>
      <c r="ILM1" s="127"/>
      <c r="ILN1" s="127"/>
      <c r="ILO1" s="127"/>
      <c r="ILP1" s="127"/>
      <c r="ILQ1" s="127"/>
      <c r="ILR1" s="127"/>
      <c r="ILS1" s="127"/>
      <c r="ILT1" s="127"/>
      <c r="ILU1" s="127"/>
      <c r="ILV1" s="127"/>
      <c r="ILW1" s="127"/>
      <c r="ILX1" s="127"/>
      <c r="ILY1" s="127"/>
      <c r="ILZ1" s="127"/>
      <c r="IMA1" s="127"/>
      <c r="IMB1" s="127"/>
      <c r="IMC1" s="127"/>
      <c r="IMD1" s="127"/>
      <c r="IME1" s="127"/>
      <c r="IMF1" s="127"/>
      <c r="IMG1" s="127"/>
      <c r="IMH1" s="127"/>
      <c r="IMI1" s="127"/>
      <c r="IMJ1" s="127"/>
      <c r="IMK1" s="127"/>
      <c r="IML1" s="127"/>
      <c r="IMM1" s="127"/>
      <c r="IMN1" s="127"/>
      <c r="IMO1" s="127"/>
      <c r="IMP1" s="127"/>
      <c r="IMQ1" s="127"/>
      <c r="IMR1" s="127"/>
      <c r="IMS1" s="127"/>
      <c r="IMT1" s="127"/>
      <c r="IMU1" s="127"/>
      <c r="IMV1" s="127"/>
      <c r="IMW1" s="127"/>
      <c r="IMX1" s="127"/>
      <c r="IMY1" s="127"/>
      <c r="IMZ1" s="127"/>
      <c r="INA1" s="127"/>
      <c r="INB1" s="127"/>
      <c r="INC1" s="127"/>
      <c r="IND1" s="127"/>
      <c r="INE1" s="127"/>
      <c r="INF1" s="127"/>
      <c r="ING1" s="127"/>
      <c r="INH1" s="127"/>
      <c r="INI1" s="127"/>
      <c r="INJ1" s="127"/>
      <c r="INK1" s="127"/>
      <c r="INL1" s="127"/>
      <c r="INM1" s="127"/>
      <c r="INN1" s="127"/>
      <c r="INO1" s="127"/>
      <c r="INP1" s="127"/>
      <c r="INQ1" s="127"/>
      <c r="INR1" s="127"/>
      <c r="INS1" s="127"/>
      <c r="INT1" s="127"/>
      <c r="INU1" s="127"/>
      <c r="INV1" s="127"/>
      <c r="INW1" s="127"/>
      <c r="INX1" s="127"/>
      <c r="INY1" s="127"/>
      <c r="INZ1" s="127"/>
      <c r="IOA1" s="127"/>
      <c r="IOB1" s="127"/>
      <c r="IOC1" s="127"/>
      <c r="IOD1" s="127"/>
      <c r="IOE1" s="127"/>
      <c r="IOF1" s="127"/>
      <c r="IOG1" s="127"/>
      <c r="IOH1" s="127"/>
      <c r="IOI1" s="127"/>
      <c r="IOJ1" s="127"/>
      <c r="IOK1" s="127"/>
      <c r="IOL1" s="127"/>
      <c r="IOM1" s="127"/>
      <c r="ION1" s="127"/>
      <c r="IOO1" s="127"/>
      <c r="IOP1" s="127"/>
      <c r="IOQ1" s="127"/>
      <c r="IOR1" s="127"/>
      <c r="IOS1" s="127"/>
      <c r="IOT1" s="127"/>
      <c r="IOU1" s="127"/>
      <c r="IOV1" s="127"/>
      <c r="IOW1" s="127"/>
      <c r="IOX1" s="127"/>
      <c r="IOY1" s="127"/>
      <c r="IOZ1" s="127"/>
      <c r="IPA1" s="127"/>
      <c r="IPB1" s="127"/>
      <c r="IPC1" s="127"/>
      <c r="IPD1" s="127"/>
      <c r="IPE1" s="127"/>
      <c r="IPF1" s="127"/>
      <c r="IPG1" s="127"/>
      <c r="IPH1" s="127"/>
      <c r="IPI1" s="127"/>
      <c r="IPJ1" s="127"/>
      <c r="IPK1" s="127"/>
      <c r="IPL1" s="127"/>
      <c r="IPM1" s="127"/>
      <c r="IPN1" s="127"/>
      <c r="IPO1" s="127"/>
      <c r="IPP1" s="127"/>
      <c r="IPQ1" s="127"/>
      <c r="IPR1" s="127"/>
      <c r="IPS1" s="127"/>
      <c r="IPT1" s="127"/>
      <c r="IPU1" s="127"/>
      <c r="IPV1" s="127"/>
      <c r="IPW1" s="127"/>
      <c r="IPX1" s="127"/>
      <c r="IPY1" s="127"/>
      <c r="IPZ1" s="127"/>
      <c r="IQA1" s="127"/>
      <c r="IQB1" s="127"/>
      <c r="IQC1" s="127"/>
      <c r="IQD1" s="127"/>
      <c r="IQE1" s="127"/>
      <c r="IQF1" s="127"/>
      <c r="IQG1" s="127"/>
      <c r="IQH1" s="127"/>
      <c r="IQI1" s="127"/>
      <c r="IQJ1" s="127"/>
      <c r="IQK1" s="127"/>
      <c r="IQL1" s="127"/>
      <c r="IQM1" s="127"/>
      <c r="IQN1" s="127"/>
      <c r="IQO1" s="127"/>
      <c r="IQP1" s="127"/>
      <c r="IQQ1" s="127"/>
      <c r="IQR1" s="127"/>
      <c r="IQS1" s="127"/>
      <c r="IQT1" s="127"/>
      <c r="IQU1" s="127"/>
      <c r="IQV1" s="127"/>
      <c r="IQW1" s="127"/>
      <c r="IQX1" s="127"/>
      <c r="IQY1" s="127"/>
      <c r="IQZ1" s="127"/>
      <c r="IRA1" s="127"/>
      <c r="IRB1" s="127"/>
      <c r="IRC1" s="127"/>
      <c r="IRD1" s="127"/>
      <c r="IRE1" s="127"/>
      <c r="IRF1" s="127"/>
      <c r="IRG1" s="127"/>
      <c r="IRH1" s="127"/>
      <c r="IRI1" s="127"/>
      <c r="IRJ1" s="127"/>
      <c r="IRK1" s="127"/>
      <c r="IRL1" s="127"/>
      <c r="IRM1" s="127"/>
      <c r="IRN1" s="127"/>
      <c r="IRO1" s="127"/>
      <c r="IRP1" s="127"/>
      <c r="IRQ1" s="127"/>
      <c r="IRR1" s="127"/>
      <c r="IRS1" s="127"/>
      <c r="IRT1" s="127"/>
      <c r="IRU1" s="127"/>
      <c r="IRV1" s="127"/>
      <c r="IRW1" s="127"/>
      <c r="IRX1" s="127"/>
      <c r="IRY1" s="127"/>
      <c r="IRZ1" s="127"/>
      <c r="ISA1" s="127"/>
      <c r="ISB1" s="127"/>
      <c r="ISC1" s="127"/>
      <c r="ISD1" s="127"/>
      <c r="ISE1" s="127"/>
      <c r="ISF1" s="127"/>
      <c r="ISG1" s="127"/>
      <c r="ISH1" s="127"/>
      <c r="ISI1" s="127"/>
      <c r="ISJ1" s="127"/>
      <c r="ISK1" s="127"/>
      <c r="ISL1" s="127"/>
      <c r="ISM1" s="127"/>
      <c r="ISN1" s="127"/>
      <c r="ISO1" s="127"/>
      <c r="ISP1" s="127"/>
      <c r="ISQ1" s="127"/>
      <c r="ISR1" s="127"/>
      <c r="ISS1" s="127"/>
      <c r="IST1" s="127"/>
      <c r="ISU1" s="127"/>
      <c r="ISV1" s="127"/>
      <c r="ISW1" s="127"/>
      <c r="ISX1" s="127"/>
      <c r="ISY1" s="127"/>
      <c r="ISZ1" s="127"/>
      <c r="ITA1" s="127"/>
      <c r="ITB1" s="127"/>
      <c r="ITC1" s="127"/>
      <c r="ITD1" s="127"/>
      <c r="ITE1" s="127"/>
      <c r="ITF1" s="127"/>
      <c r="ITG1" s="127"/>
      <c r="ITH1" s="127"/>
      <c r="ITI1" s="127"/>
      <c r="ITJ1" s="127"/>
      <c r="ITK1" s="127"/>
      <c r="ITL1" s="127"/>
      <c r="ITM1" s="127"/>
      <c r="ITN1" s="127"/>
      <c r="ITO1" s="127"/>
      <c r="ITP1" s="127"/>
      <c r="ITQ1" s="127"/>
      <c r="ITR1" s="127"/>
      <c r="ITS1" s="127"/>
      <c r="ITT1" s="127"/>
      <c r="ITU1" s="127"/>
      <c r="ITV1" s="127"/>
      <c r="ITW1" s="127"/>
      <c r="ITX1" s="127"/>
      <c r="ITY1" s="127"/>
      <c r="ITZ1" s="127"/>
      <c r="IUA1" s="127"/>
      <c r="IUB1" s="127"/>
      <c r="IUC1" s="127"/>
      <c r="IUD1" s="127"/>
      <c r="IUE1" s="127"/>
      <c r="IUF1" s="127"/>
      <c r="IUG1" s="127"/>
      <c r="IUH1" s="127"/>
      <c r="IUI1" s="127"/>
      <c r="IUJ1" s="127"/>
      <c r="IUK1" s="127"/>
      <c r="IUL1" s="127"/>
      <c r="IUM1" s="127"/>
      <c r="IUN1" s="127"/>
      <c r="IUO1" s="127"/>
      <c r="IUP1" s="127"/>
      <c r="IUQ1" s="127"/>
      <c r="IUR1" s="127"/>
      <c r="IUS1" s="127"/>
      <c r="IUT1" s="127"/>
      <c r="IUU1" s="127"/>
      <c r="IUV1" s="127"/>
      <c r="IUW1" s="127"/>
      <c r="IUX1" s="127"/>
      <c r="IUY1" s="127"/>
      <c r="IUZ1" s="127"/>
      <c r="IVA1" s="127"/>
      <c r="IVB1" s="127"/>
      <c r="IVC1" s="127"/>
      <c r="IVD1" s="127"/>
      <c r="IVE1" s="127"/>
      <c r="IVF1" s="127"/>
      <c r="IVG1" s="127"/>
      <c r="IVH1" s="127"/>
      <c r="IVI1" s="127"/>
      <c r="IVJ1" s="127"/>
      <c r="IVK1" s="127"/>
      <c r="IVL1" s="127"/>
      <c r="IVM1" s="127"/>
      <c r="IVN1" s="127"/>
      <c r="IVO1" s="127"/>
      <c r="IVP1" s="127"/>
      <c r="IVQ1" s="127"/>
      <c r="IVR1" s="127"/>
      <c r="IVS1" s="127"/>
      <c r="IVT1" s="127"/>
      <c r="IVU1" s="127"/>
      <c r="IVV1" s="127"/>
      <c r="IVW1" s="127"/>
      <c r="IVX1" s="127"/>
      <c r="IVY1" s="127"/>
      <c r="IVZ1" s="127"/>
      <c r="IWA1" s="127"/>
      <c r="IWB1" s="127"/>
      <c r="IWC1" s="127"/>
      <c r="IWD1" s="127"/>
      <c r="IWE1" s="127"/>
      <c r="IWF1" s="127"/>
      <c r="IWG1" s="127"/>
      <c r="IWH1" s="127"/>
      <c r="IWI1" s="127"/>
      <c r="IWJ1" s="127"/>
      <c r="IWK1" s="127"/>
      <c r="IWL1" s="127"/>
      <c r="IWM1" s="127"/>
      <c r="IWN1" s="127"/>
      <c r="IWO1" s="127"/>
      <c r="IWP1" s="127"/>
      <c r="IWQ1" s="127"/>
      <c r="IWR1" s="127"/>
      <c r="IWS1" s="127"/>
      <c r="IWT1" s="127"/>
      <c r="IWU1" s="127"/>
      <c r="IWV1" s="127"/>
      <c r="IWW1" s="127"/>
      <c r="IWX1" s="127"/>
      <c r="IWY1" s="127"/>
      <c r="IWZ1" s="127"/>
      <c r="IXA1" s="127"/>
      <c r="IXB1" s="127"/>
      <c r="IXC1" s="127"/>
      <c r="IXD1" s="127"/>
      <c r="IXE1" s="127"/>
      <c r="IXF1" s="127"/>
      <c r="IXG1" s="127"/>
      <c r="IXH1" s="127"/>
      <c r="IXI1" s="127"/>
      <c r="IXJ1" s="127"/>
      <c r="IXK1" s="127"/>
      <c r="IXL1" s="127"/>
      <c r="IXM1" s="127"/>
      <c r="IXN1" s="127"/>
      <c r="IXO1" s="127"/>
      <c r="IXP1" s="127"/>
      <c r="IXQ1" s="127"/>
      <c r="IXR1" s="127"/>
      <c r="IXS1" s="127"/>
      <c r="IXT1" s="127"/>
      <c r="IXU1" s="127"/>
      <c r="IXV1" s="127"/>
      <c r="IXW1" s="127"/>
      <c r="IXX1" s="127"/>
      <c r="IXY1" s="127"/>
      <c r="IXZ1" s="127"/>
      <c r="IYA1" s="127"/>
      <c r="IYB1" s="127"/>
      <c r="IYC1" s="127"/>
      <c r="IYD1" s="127"/>
      <c r="IYE1" s="127"/>
      <c r="IYF1" s="127"/>
      <c r="IYG1" s="127"/>
      <c r="IYH1" s="127"/>
      <c r="IYI1" s="127"/>
      <c r="IYJ1" s="127"/>
      <c r="IYK1" s="127"/>
      <c r="IYL1" s="127"/>
      <c r="IYM1" s="127"/>
      <c r="IYN1" s="127"/>
      <c r="IYO1" s="127"/>
      <c r="IYP1" s="127"/>
      <c r="IYQ1" s="127"/>
      <c r="IYR1" s="127"/>
      <c r="IYS1" s="127"/>
      <c r="IYT1" s="127"/>
      <c r="IYU1" s="127"/>
      <c r="IYV1" s="127"/>
      <c r="IYW1" s="127"/>
      <c r="IYX1" s="127"/>
      <c r="IYY1" s="127"/>
      <c r="IYZ1" s="127"/>
      <c r="IZA1" s="127"/>
      <c r="IZB1" s="127"/>
      <c r="IZC1" s="127"/>
      <c r="IZD1" s="127"/>
      <c r="IZE1" s="127"/>
      <c r="IZF1" s="127"/>
      <c r="IZG1" s="127"/>
      <c r="IZH1" s="127"/>
      <c r="IZI1" s="127"/>
      <c r="IZJ1" s="127"/>
      <c r="IZK1" s="127"/>
      <c r="IZL1" s="127"/>
      <c r="IZM1" s="127"/>
      <c r="IZN1" s="127"/>
      <c r="IZO1" s="127"/>
      <c r="IZP1" s="127"/>
      <c r="IZQ1" s="127"/>
      <c r="IZR1" s="127"/>
      <c r="IZS1" s="127"/>
      <c r="IZT1" s="127"/>
      <c r="IZU1" s="127"/>
      <c r="IZV1" s="127"/>
      <c r="IZW1" s="127"/>
      <c r="IZX1" s="127"/>
      <c r="IZY1" s="127"/>
      <c r="IZZ1" s="127"/>
      <c r="JAA1" s="127"/>
      <c r="JAB1" s="127"/>
      <c r="JAC1" s="127"/>
      <c r="JAD1" s="127"/>
      <c r="JAE1" s="127"/>
      <c r="JAF1" s="127"/>
      <c r="JAG1" s="127"/>
      <c r="JAH1" s="127"/>
      <c r="JAI1" s="127"/>
      <c r="JAJ1" s="127"/>
      <c r="JAK1" s="127"/>
      <c r="JAL1" s="127"/>
      <c r="JAM1" s="127"/>
      <c r="JAN1" s="127"/>
      <c r="JAO1" s="127"/>
      <c r="JAP1" s="127"/>
      <c r="JAQ1" s="127"/>
      <c r="JAR1" s="127"/>
      <c r="JAS1" s="127"/>
      <c r="JAT1" s="127"/>
      <c r="JAU1" s="127"/>
      <c r="JAV1" s="127"/>
      <c r="JAW1" s="127"/>
      <c r="JAX1" s="127"/>
      <c r="JAY1" s="127"/>
      <c r="JAZ1" s="127"/>
      <c r="JBA1" s="127"/>
      <c r="JBB1" s="127"/>
      <c r="JBC1" s="127"/>
      <c r="JBD1" s="127"/>
      <c r="JBE1" s="127"/>
      <c r="JBF1" s="127"/>
      <c r="JBG1" s="127"/>
      <c r="JBH1" s="127"/>
      <c r="JBI1" s="127"/>
      <c r="JBJ1" s="127"/>
      <c r="JBK1" s="127"/>
      <c r="JBL1" s="127"/>
      <c r="JBM1" s="127"/>
      <c r="JBN1" s="127"/>
      <c r="JBO1" s="127"/>
      <c r="JBP1" s="127"/>
      <c r="JBQ1" s="127"/>
      <c r="JBR1" s="127"/>
      <c r="JBS1" s="127"/>
      <c r="JBT1" s="127"/>
      <c r="JBU1" s="127"/>
      <c r="JBV1" s="127"/>
      <c r="JBW1" s="127"/>
      <c r="JBX1" s="127"/>
      <c r="JBY1" s="127"/>
      <c r="JBZ1" s="127"/>
      <c r="JCA1" s="127"/>
      <c r="JCB1" s="127"/>
      <c r="JCC1" s="127"/>
      <c r="JCD1" s="127"/>
      <c r="JCE1" s="127"/>
      <c r="JCF1" s="127"/>
      <c r="JCG1" s="127"/>
      <c r="JCH1" s="127"/>
      <c r="JCI1" s="127"/>
      <c r="JCJ1" s="127"/>
      <c r="JCK1" s="127"/>
      <c r="JCL1" s="127"/>
      <c r="JCM1" s="127"/>
      <c r="JCN1" s="127"/>
      <c r="JCO1" s="127"/>
      <c r="JCP1" s="127"/>
      <c r="JCQ1" s="127"/>
      <c r="JCR1" s="127"/>
      <c r="JCS1" s="127"/>
      <c r="JCT1" s="127"/>
      <c r="JCU1" s="127"/>
      <c r="JCV1" s="127"/>
      <c r="JCW1" s="127"/>
      <c r="JCX1" s="127"/>
      <c r="JCY1" s="127"/>
      <c r="JCZ1" s="127"/>
      <c r="JDA1" s="127"/>
      <c r="JDB1" s="127"/>
      <c r="JDC1" s="127"/>
      <c r="JDD1" s="127"/>
      <c r="JDE1" s="127"/>
      <c r="JDF1" s="127"/>
      <c r="JDG1" s="127"/>
      <c r="JDH1" s="127"/>
      <c r="JDI1" s="127"/>
      <c r="JDJ1" s="127"/>
      <c r="JDK1" s="127"/>
      <c r="JDL1" s="127"/>
      <c r="JDM1" s="127"/>
      <c r="JDN1" s="127"/>
      <c r="JDO1" s="127"/>
      <c r="JDP1" s="127"/>
      <c r="JDQ1" s="127"/>
      <c r="JDR1" s="127"/>
      <c r="JDS1" s="127"/>
      <c r="JDT1" s="127"/>
      <c r="JDU1" s="127"/>
      <c r="JDV1" s="127"/>
      <c r="JDW1" s="127"/>
      <c r="JDX1" s="127"/>
      <c r="JDY1" s="127"/>
      <c r="JDZ1" s="127"/>
      <c r="JEA1" s="127"/>
      <c r="JEB1" s="127"/>
      <c r="JEC1" s="127"/>
      <c r="JED1" s="127"/>
      <c r="JEE1" s="127"/>
      <c r="JEF1" s="127"/>
      <c r="JEG1" s="127"/>
      <c r="JEH1" s="127"/>
      <c r="JEI1" s="127"/>
      <c r="JEJ1" s="127"/>
      <c r="JEK1" s="127"/>
      <c r="JEL1" s="127"/>
      <c r="JEM1" s="127"/>
      <c r="JEN1" s="127"/>
      <c r="JEO1" s="127"/>
      <c r="JEP1" s="127"/>
      <c r="JEQ1" s="127"/>
      <c r="JER1" s="127"/>
      <c r="JES1" s="127"/>
      <c r="JET1" s="127"/>
      <c r="JEU1" s="127"/>
      <c r="JEV1" s="127"/>
      <c r="JEW1" s="127"/>
      <c r="JEX1" s="127"/>
      <c r="JEY1" s="127"/>
      <c r="JEZ1" s="127"/>
      <c r="JFA1" s="127"/>
      <c r="JFB1" s="127"/>
      <c r="JFC1" s="127"/>
      <c r="JFD1" s="127"/>
      <c r="JFE1" s="127"/>
      <c r="JFF1" s="127"/>
      <c r="JFG1" s="127"/>
      <c r="JFH1" s="127"/>
      <c r="JFI1" s="127"/>
      <c r="JFJ1" s="127"/>
      <c r="JFK1" s="127"/>
      <c r="JFL1" s="127"/>
      <c r="JFM1" s="127"/>
      <c r="JFN1" s="127"/>
      <c r="JFO1" s="127"/>
      <c r="JFP1" s="127"/>
      <c r="JFQ1" s="127"/>
      <c r="JFR1" s="127"/>
      <c r="JFS1" s="127"/>
      <c r="JFT1" s="127"/>
      <c r="JFU1" s="127"/>
      <c r="JFV1" s="127"/>
      <c r="JFW1" s="127"/>
      <c r="JFX1" s="127"/>
      <c r="JFY1" s="127"/>
      <c r="JFZ1" s="127"/>
      <c r="JGA1" s="127"/>
      <c r="JGB1" s="127"/>
      <c r="JGC1" s="127"/>
      <c r="JGD1" s="127"/>
      <c r="JGE1" s="127"/>
      <c r="JGF1" s="127"/>
      <c r="JGG1" s="127"/>
      <c r="JGH1" s="127"/>
      <c r="JGI1" s="127"/>
      <c r="JGJ1" s="127"/>
      <c r="JGK1" s="127"/>
      <c r="JGL1" s="127"/>
      <c r="JGM1" s="127"/>
      <c r="JGN1" s="127"/>
      <c r="JGO1" s="127"/>
      <c r="JGP1" s="127"/>
      <c r="JGQ1" s="127"/>
      <c r="JGR1" s="127"/>
      <c r="JGS1" s="127"/>
      <c r="JGT1" s="127"/>
      <c r="JGU1" s="127"/>
      <c r="JGV1" s="127"/>
      <c r="JGW1" s="127"/>
      <c r="JGX1" s="127"/>
      <c r="JGY1" s="127"/>
      <c r="JGZ1" s="127"/>
      <c r="JHA1" s="127"/>
      <c r="JHB1" s="127"/>
      <c r="JHC1" s="127"/>
      <c r="JHD1" s="127"/>
      <c r="JHE1" s="127"/>
      <c r="JHF1" s="127"/>
      <c r="JHG1" s="127"/>
      <c r="JHH1" s="127"/>
      <c r="JHI1" s="127"/>
      <c r="JHJ1" s="127"/>
      <c r="JHK1" s="127"/>
      <c r="JHL1" s="127"/>
      <c r="JHM1" s="127"/>
      <c r="JHN1" s="127"/>
      <c r="JHO1" s="127"/>
      <c r="JHP1" s="127"/>
      <c r="JHQ1" s="127"/>
      <c r="JHR1" s="127"/>
      <c r="JHS1" s="127"/>
      <c r="JHT1" s="127"/>
      <c r="JHU1" s="127"/>
      <c r="JHV1" s="127"/>
      <c r="JHW1" s="127"/>
      <c r="JHX1" s="127"/>
      <c r="JHY1" s="127"/>
      <c r="JHZ1" s="127"/>
      <c r="JIA1" s="127"/>
      <c r="JIB1" s="127"/>
      <c r="JIC1" s="127"/>
      <c r="JID1" s="127"/>
      <c r="JIE1" s="127"/>
      <c r="JIF1" s="127"/>
      <c r="JIG1" s="127"/>
      <c r="JIH1" s="127"/>
      <c r="JII1" s="127"/>
      <c r="JIJ1" s="127"/>
      <c r="JIK1" s="127"/>
      <c r="JIL1" s="127"/>
      <c r="JIM1" s="127"/>
      <c r="JIN1" s="127"/>
      <c r="JIO1" s="127"/>
      <c r="JIP1" s="127"/>
      <c r="JIQ1" s="127"/>
      <c r="JIR1" s="127"/>
      <c r="JIS1" s="127"/>
      <c r="JIT1" s="127"/>
      <c r="JIU1" s="127"/>
      <c r="JIV1" s="127"/>
      <c r="JIW1" s="127"/>
      <c r="JIX1" s="127"/>
      <c r="JIY1" s="127"/>
      <c r="JIZ1" s="127"/>
      <c r="JJA1" s="127"/>
      <c r="JJB1" s="127"/>
      <c r="JJC1" s="127"/>
      <c r="JJD1" s="127"/>
      <c r="JJE1" s="127"/>
      <c r="JJF1" s="127"/>
      <c r="JJG1" s="127"/>
      <c r="JJH1" s="127"/>
      <c r="JJI1" s="127"/>
      <c r="JJJ1" s="127"/>
      <c r="JJK1" s="127"/>
      <c r="JJL1" s="127"/>
      <c r="JJM1" s="127"/>
      <c r="JJN1" s="127"/>
      <c r="JJO1" s="127"/>
      <c r="JJP1" s="127"/>
      <c r="JJQ1" s="127"/>
      <c r="JJR1" s="127"/>
      <c r="JJS1" s="127"/>
      <c r="JJT1" s="127"/>
      <c r="JJU1" s="127"/>
      <c r="JJV1" s="127"/>
      <c r="JJW1" s="127"/>
      <c r="JJX1" s="127"/>
      <c r="JJY1" s="127"/>
      <c r="JJZ1" s="127"/>
      <c r="JKA1" s="127"/>
      <c r="JKB1" s="127"/>
      <c r="JKC1" s="127"/>
      <c r="JKD1" s="127"/>
      <c r="JKE1" s="127"/>
      <c r="JKF1" s="127"/>
      <c r="JKG1" s="127"/>
      <c r="JKH1" s="127"/>
      <c r="JKI1" s="127"/>
      <c r="JKJ1" s="127"/>
      <c r="JKK1" s="127"/>
      <c r="JKL1" s="127"/>
      <c r="JKM1" s="127"/>
      <c r="JKN1" s="127"/>
      <c r="JKO1" s="127"/>
      <c r="JKP1" s="127"/>
      <c r="JKQ1" s="127"/>
      <c r="JKR1" s="127"/>
      <c r="JKS1" s="127"/>
      <c r="JKT1" s="127"/>
      <c r="JKU1" s="127"/>
      <c r="JKV1" s="127"/>
      <c r="JKW1" s="127"/>
      <c r="JKX1" s="127"/>
      <c r="JKY1" s="127"/>
      <c r="JKZ1" s="127"/>
      <c r="JLA1" s="127"/>
      <c r="JLB1" s="127"/>
      <c r="JLC1" s="127"/>
      <c r="JLD1" s="127"/>
      <c r="JLE1" s="127"/>
      <c r="JLF1" s="127"/>
      <c r="JLG1" s="127"/>
      <c r="JLH1" s="127"/>
      <c r="JLI1" s="127"/>
      <c r="JLJ1" s="127"/>
      <c r="JLK1" s="127"/>
      <c r="JLL1" s="127"/>
      <c r="JLM1" s="127"/>
      <c r="JLN1" s="127"/>
      <c r="JLO1" s="127"/>
      <c r="JLP1" s="127"/>
      <c r="JLQ1" s="127"/>
      <c r="JLR1" s="127"/>
      <c r="JLS1" s="127"/>
      <c r="JLT1" s="127"/>
      <c r="JLU1" s="127"/>
      <c r="JLV1" s="127"/>
      <c r="JLW1" s="127"/>
      <c r="JLX1" s="127"/>
      <c r="JLY1" s="127"/>
      <c r="JLZ1" s="127"/>
      <c r="JMA1" s="127"/>
      <c r="JMB1" s="127"/>
      <c r="JMC1" s="127"/>
      <c r="JMD1" s="127"/>
      <c r="JME1" s="127"/>
      <c r="JMF1" s="127"/>
      <c r="JMG1" s="127"/>
      <c r="JMH1" s="127"/>
      <c r="JMI1" s="127"/>
      <c r="JMJ1" s="127"/>
      <c r="JMK1" s="127"/>
      <c r="JML1" s="127"/>
      <c r="JMM1" s="127"/>
      <c r="JMN1" s="127"/>
      <c r="JMO1" s="127"/>
      <c r="JMP1" s="127"/>
      <c r="JMQ1" s="127"/>
      <c r="JMR1" s="127"/>
      <c r="JMS1" s="127"/>
      <c r="JMT1" s="127"/>
      <c r="JMU1" s="127"/>
      <c r="JMV1" s="127"/>
      <c r="JMW1" s="127"/>
      <c r="JMX1" s="127"/>
      <c r="JMY1" s="127"/>
      <c r="JMZ1" s="127"/>
      <c r="JNA1" s="127"/>
      <c r="JNB1" s="127"/>
      <c r="JNC1" s="127"/>
      <c r="JND1" s="127"/>
      <c r="JNE1" s="127"/>
      <c r="JNF1" s="127"/>
      <c r="JNG1" s="127"/>
      <c r="JNH1" s="127"/>
      <c r="JNI1" s="127"/>
      <c r="JNJ1" s="127"/>
      <c r="JNK1" s="127"/>
      <c r="JNL1" s="127"/>
      <c r="JNM1" s="127"/>
      <c r="JNN1" s="127"/>
      <c r="JNO1" s="127"/>
      <c r="JNP1" s="127"/>
      <c r="JNQ1" s="127"/>
      <c r="JNR1" s="127"/>
      <c r="JNS1" s="127"/>
      <c r="JNT1" s="127"/>
      <c r="JNU1" s="127"/>
      <c r="JNV1" s="127"/>
      <c r="JNW1" s="127"/>
      <c r="JNX1" s="127"/>
      <c r="JNY1" s="127"/>
      <c r="JNZ1" s="127"/>
      <c r="JOA1" s="127"/>
      <c r="JOB1" s="127"/>
      <c r="JOC1" s="127"/>
      <c r="JOD1" s="127"/>
      <c r="JOE1" s="127"/>
      <c r="JOF1" s="127"/>
      <c r="JOG1" s="127"/>
      <c r="JOH1" s="127"/>
      <c r="JOI1" s="127"/>
      <c r="JOJ1" s="127"/>
      <c r="JOK1" s="127"/>
      <c r="JOL1" s="127"/>
      <c r="JOM1" s="127"/>
      <c r="JON1" s="127"/>
      <c r="JOO1" s="127"/>
      <c r="JOP1" s="127"/>
      <c r="JOQ1" s="127"/>
      <c r="JOR1" s="127"/>
      <c r="JOS1" s="127"/>
      <c r="JOT1" s="127"/>
      <c r="JOU1" s="127"/>
      <c r="JOV1" s="127"/>
      <c r="JOW1" s="127"/>
      <c r="JOX1" s="127"/>
      <c r="JOY1" s="127"/>
      <c r="JOZ1" s="127"/>
      <c r="JPA1" s="127"/>
      <c r="JPB1" s="127"/>
      <c r="JPC1" s="127"/>
      <c r="JPD1" s="127"/>
      <c r="JPE1" s="127"/>
      <c r="JPF1" s="127"/>
      <c r="JPG1" s="127"/>
      <c r="JPH1" s="127"/>
      <c r="JPI1" s="127"/>
      <c r="JPJ1" s="127"/>
      <c r="JPK1" s="127"/>
      <c r="JPL1" s="127"/>
      <c r="JPM1" s="127"/>
      <c r="JPN1" s="127"/>
      <c r="JPO1" s="127"/>
      <c r="JPP1" s="127"/>
      <c r="JPQ1" s="127"/>
      <c r="JPR1" s="127"/>
      <c r="JPS1" s="127"/>
      <c r="JPT1" s="127"/>
      <c r="JPU1" s="127"/>
      <c r="JPV1" s="127"/>
      <c r="JPW1" s="127"/>
      <c r="JPX1" s="127"/>
      <c r="JPY1" s="127"/>
      <c r="JPZ1" s="127"/>
      <c r="JQA1" s="127"/>
      <c r="JQB1" s="127"/>
      <c r="JQC1" s="127"/>
      <c r="JQD1" s="127"/>
      <c r="JQE1" s="127"/>
      <c r="JQF1" s="127"/>
      <c r="JQG1" s="127"/>
      <c r="JQH1" s="127"/>
      <c r="JQI1" s="127"/>
      <c r="JQJ1" s="127"/>
      <c r="JQK1" s="127"/>
      <c r="JQL1" s="127"/>
      <c r="JQM1" s="127"/>
      <c r="JQN1" s="127"/>
      <c r="JQO1" s="127"/>
      <c r="JQP1" s="127"/>
      <c r="JQQ1" s="127"/>
      <c r="JQR1" s="127"/>
      <c r="JQS1" s="127"/>
      <c r="JQT1" s="127"/>
      <c r="JQU1" s="127"/>
      <c r="JQV1" s="127"/>
      <c r="JQW1" s="127"/>
      <c r="JQX1" s="127"/>
      <c r="JQY1" s="127"/>
      <c r="JQZ1" s="127"/>
      <c r="JRA1" s="127"/>
      <c r="JRB1" s="127"/>
      <c r="JRC1" s="127"/>
      <c r="JRD1" s="127"/>
      <c r="JRE1" s="127"/>
      <c r="JRF1" s="127"/>
      <c r="JRG1" s="127"/>
      <c r="JRH1" s="127"/>
      <c r="JRI1" s="127"/>
      <c r="JRJ1" s="127"/>
      <c r="JRK1" s="127"/>
      <c r="JRL1" s="127"/>
      <c r="JRM1" s="127"/>
      <c r="JRN1" s="127"/>
      <c r="JRO1" s="127"/>
      <c r="JRP1" s="127"/>
      <c r="JRQ1" s="127"/>
      <c r="JRR1" s="127"/>
      <c r="JRS1" s="127"/>
      <c r="JRT1" s="127"/>
      <c r="JRU1" s="127"/>
      <c r="JRV1" s="127"/>
      <c r="JRW1" s="127"/>
      <c r="JRX1" s="127"/>
      <c r="JRY1" s="127"/>
      <c r="JRZ1" s="127"/>
      <c r="JSA1" s="127"/>
      <c r="JSB1" s="127"/>
      <c r="JSC1" s="127"/>
      <c r="JSD1" s="127"/>
      <c r="JSE1" s="127"/>
      <c r="JSF1" s="127"/>
      <c r="JSG1" s="127"/>
      <c r="JSH1" s="127"/>
      <c r="JSI1" s="127"/>
      <c r="JSJ1" s="127"/>
      <c r="JSK1" s="127"/>
      <c r="JSL1" s="127"/>
      <c r="JSM1" s="127"/>
      <c r="JSN1" s="127"/>
      <c r="JSO1" s="127"/>
      <c r="JSP1" s="127"/>
      <c r="JSQ1" s="127"/>
      <c r="JSR1" s="127"/>
      <c r="JSS1" s="127"/>
      <c r="JST1" s="127"/>
      <c r="JSU1" s="127"/>
      <c r="JSV1" s="127"/>
      <c r="JSW1" s="127"/>
      <c r="JSX1" s="127"/>
      <c r="JSY1" s="127"/>
      <c r="JSZ1" s="127"/>
      <c r="JTA1" s="127"/>
      <c r="JTB1" s="127"/>
      <c r="JTC1" s="127"/>
      <c r="JTD1" s="127"/>
      <c r="JTE1" s="127"/>
      <c r="JTF1" s="127"/>
      <c r="JTG1" s="127"/>
      <c r="JTH1" s="127"/>
      <c r="JTI1" s="127"/>
      <c r="JTJ1" s="127"/>
      <c r="JTK1" s="127"/>
      <c r="JTL1" s="127"/>
      <c r="JTM1" s="127"/>
      <c r="JTN1" s="127"/>
      <c r="JTO1" s="127"/>
      <c r="JTP1" s="127"/>
      <c r="JTQ1" s="127"/>
      <c r="JTR1" s="127"/>
      <c r="JTS1" s="127"/>
      <c r="JTT1" s="127"/>
      <c r="JTU1" s="127"/>
      <c r="JTV1" s="127"/>
      <c r="JTW1" s="127"/>
      <c r="JTX1" s="127"/>
      <c r="JTY1" s="127"/>
      <c r="JTZ1" s="127"/>
      <c r="JUA1" s="127"/>
      <c r="JUB1" s="127"/>
      <c r="JUC1" s="127"/>
      <c r="JUD1" s="127"/>
      <c r="JUE1" s="127"/>
      <c r="JUF1" s="127"/>
      <c r="JUG1" s="127"/>
      <c r="JUH1" s="127"/>
      <c r="JUI1" s="127"/>
      <c r="JUJ1" s="127"/>
      <c r="JUK1" s="127"/>
      <c r="JUL1" s="127"/>
      <c r="JUM1" s="127"/>
      <c r="JUN1" s="127"/>
      <c r="JUO1" s="127"/>
      <c r="JUP1" s="127"/>
      <c r="JUQ1" s="127"/>
      <c r="JUR1" s="127"/>
      <c r="JUS1" s="127"/>
      <c r="JUT1" s="127"/>
      <c r="JUU1" s="127"/>
      <c r="JUV1" s="127"/>
      <c r="JUW1" s="127"/>
      <c r="JUX1" s="127"/>
      <c r="JUY1" s="127"/>
      <c r="JUZ1" s="127"/>
      <c r="JVA1" s="127"/>
      <c r="JVB1" s="127"/>
      <c r="JVC1" s="127"/>
      <c r="JVD1" s="127"/>
      <c r="JVE1" s="127"/>
      <c r="JVF1" s="127"/>
      <c r="JVG1" s="127"/>
      <c r="JVH1" s="127"/>
      <c r="JVI1" s="127"/>
      <c r="JVJ1" s="127"/>
      <c r="JVK1" s="127"/>
      <c r="JVL1" s="127"/>
      <c r="JVM1" s="127"/>
      <c r="JVN1" s="127"/>
      <c r="JVO1" s="127"/>
      <c r="JVP1" s="127"/>
      <c r="JVQ1" s="127"/>
      <c r="JVR1" s="127"/>
      <c r="JVS1" s="127"/>
      <c r="JVT1" s="127"/>
      <c r="JVU1" s="127"/>
      <c r="JVV1" s="127"/>
      <c r="JVW1" s="127"/>
      <c r="JVX1" s="127"/>
      <c r="JVY1" s="127"/>
      <c r="JVZ1" s="127"/>
      <c r="JWA1" s="127"/>
      <c r="JWB1" s="127"/>
      <c r="JWC1" s="127"/>
      <c r="JWD1" s="127"/>
      <c r="JWE1" s="127"/>
      <c r="JWF1" s="127"/>
      <c r="JWG1" s="127"/>
      <c r="JWH1" s="127"/>
      <c r="JWI1" s="127"/>
      <c r="JWJ1" s="127"/>
      <c r="JWK1" s="127"/>
      <c r="JWL1" s="127"/>
      <c r="JWM1" s="127"/>
      <c r="JWN1" s="127"/>
      <c r="JWO1" s="127"/>
      <c r="JWP1" s="127"/>
      <c r="JWQ1" s="127"/>
      <c r="JWR1" s="127"/>
      <c r="JWS1" s="127"/>
      <c r="JWT1" s="127"/>
      <c r="JWU1" s="127"/>
      <c r="JWV1" s="127"/>
      <c r="JWW1" s="127"/>
      <c r="JWX1" s="127"/>
      <c r="JWY1" s="127"/>
      <c r="JWZ1" s="127"/>
      <c r="JXA1" s="127"/>
      <c r="JXB1" s="127"/>
      <c r="JXC1" s="127"/>
      <c r="JXD1" s="127"/>
      <c r="JXE1" s="127"/>
      <c r="JXF1" s="127"/>
      <c r="JXG1" s="127"/>
      <c r="JXH1" s="127"/>
      <c r="JXI1" s="127"/>
      <c r="JXJ1" s="127"/>
      <c r="JXK1" s="127"/>
      <c r="JXL1" s="127"/>
      <c r="JXM1" s="127"/>
      <c r="JXN1" s="127"/>
      <c r="JXO1" s="127"/>
      <c r="JXP1" s="127"/>
      <c r="JXQ1" s="127"/>
      <c r="JXR1" s="127"/>
      <c r="JXS1" s="127"/>
      <c r="JXT1" s="127"/>
      <c r="JXU1" s="127"/>
      <c r="JXV1" s="127"/>
      <c r="JXW1" s="127"/>
      <c r="JXX1" s="127"/>
      <c r="JXY1" s="127"/>
      <c r="JXZ1" s="127"/>
      <c r="JYA1" s="127"/>
      <c r="JYB1" s="127"/>
      <c r="JYC1" s="127"/>
      <c r="JYD1" s="127"/>
      <c r="JYE1" s="127"/>
      <c r="JYF1" s="127"/>
      <c r="JYG1" s="127"/>
      <c r="JYH1" s="127"/>
      <c r="JYI1" s="127"/>
      <c r="JYJ1" s="127"/>
      <c r="JYK1" s="127"/>
      <c r="JYL1" s="127"/>
      <c r="JYM1" s="127"/>
      <c r="JYN1" s="127"/>
      <c r="JYO1" s="127"/>
      <c r="JYP1" s="127"/>
      <c r="JYQ1" s="127"/>
      <c r="JYR1" s="127"/>
      <c r="JYS1" s="127"/>
      <c r="JYT1" s="127"/>
      <c r="JYU1" s="127"/>
      <c r="JYV1" s="127"/>
      <c r="JYW1" s="127"/>
      <c r="JYX1" s="127"/>
      <c r="JYY1" s="127"/>
      <c r="JYZ1" s="127"/>
      <c r="JZA1" s="127"/>
      <c r="JZB1" s="127"/>
      <c r="JZC1" s="127"/>
      <c r="JZD1" s="127"/>
      <c r="JZE1" s="127"/>
      <c r="JZF1" s="127"/>
      <c r="JZG1" s="127"/>
      <c r="JZH1" s="127"/>
      <c r="JZI1" s="127"/>
      <c r="JZJ1" s="127"/>
      <c r="JZK1" s="127"/>
      <c r="JZL1" s="127"/>
      <c r="JZM1" s="127"/>
      <c r="JZN1" s="127"/>
      <c r="JZO1" s="127"/>
      <c r="JZP1" s="127"/>
      <c r="JZQ1" s="127"/>
      <c r="JZR1" s="127"/>
      <c r="JZS1" s="127"/>
      <c r="JZT1" s="127"/>
      <c r="JZU1" s="127"/>
      <c r="JZV1" s="127"/>
      <c r="JZW1" s="127"/>
      <c r="JZX1" s="127"/>
      <c r="JZY1" s="127"/>
      <c r="JZZ1" s="127"/>
      <c r="KAA1" s="127"/>
      <c r="KAB1" s="127"/>
      <c r="KAC1" s="127"/>
      <c r="KAD1" s="127"/>
      <c r="KAE1" s="127"/>
      <c r="KAF1" s="127"/>
      <c r="KAG1" s="127"/>
      <c r="KAH1" s="127"/>
      <c r="KAI1" s="127"/>
      <c r="KAJ1" s="127"/>
      <c r="KAK1" s="127"/>
      <c r="KAL1" s="127"/>
      <c r="KAM1" s="127"/>
      <c r="KAN1" s="127"/>
      <c r="KAO1" s="127"/>
      <c r="KAP1" s="127"/>
      <c r="KAQ1" s="127"/>
      <c r="KAR1" s="127"/>
      <c r="KAS1" s="127"/>
      <c r="KAT1" s="127"/>
      <c r="KAU1" s="127"/>
      <c r="KAV1" s="127"/>
      <c r="KAW1" s="127"/>
      <c r="KAX1" s="127"/>
      <c r="KAY1" s="127"/>
      <c r="KAZ1" s="127"/>
      <c r="KBA1" s="127"/>
      <c r="KBB1" s="127"/>
      <c r="KBC1" s="127"/>
      <c r="KBD1" s="127"/>
      <c r="KBE1" s="127"/>
      <c r="KBF1" s="127"/>
      <c r="KBG1" s="127"/>
      <c r="KBH1" s="127"/>
      <c r="KBI1" s="127"/>
      <c r="KBJ1" s="127"/>
      <c r="KBK1" s="127"/>
      <c r="KBL1" s="127"/>
      <c r="KBM1" s="127"/>
      <c r="KBN1" s="127"/>
      <c r="KBO1" s="127"/>
      <c r="KBP1" s="127"/>
      <c r="KBQ1" s="127"/>
      <c r="KBR1" s="127"/>
      <c r="KBS1" s="127"/>
      <c r="KBT1" s="127"/>
      <c r="KBU1" s="127"/>
      <c r="KBV1" s="127"/>
      <c r="KBW1" s="127"/>
      <c r="KBX1" s="127"/>
      <c r="KBY1" s="127"/>
      <c r="KBZ1" s="127"/>
      <c r="KCA1" s="127"/>
      <c r="KCB1" s="127"/>
      <c r="KCC1" s="127"/>
      <c r="KCD1" s="127"/>
      <c r="KCE1" s="127"/>
      <c r="KCF1" s="127"/>
      <c r="KCG1" s="127"/>
      <c r="KCH1" s="127"/>
      <c r="KCI1" s="127"/>
      <c r="KCJ1" s="127"/>
      <c r="KCK1" s="127"/>
      <c r="KCL1" s="127"/>
      <c r="KCM1" s="127"/>
      <c r="KCN1" s="127"/>
      <c r="KCO1" s="127"/>
      <c r="KCP1" s="127"/>
      <c r="KCQ1" s="127"/>
      <c r="KCR1" s="127"/>
      <c r="KCS1" s="127"/>
      <c r="KCT1" s="127"/>
      <c r="KCU1" s="127"/>
      <c r="KCV1" s="127"/>
      <c r="KCW1" s="127"/>
      <c r="KCX1" s="127"/>
      <c r="KCY1" s="127"/>
      <c r="KCZ1" s="127"/>
      <c r="KDA1" s="127"/>
      <c r="KDB1" s="127"/>
      <c r="KDC1" s="127"/>
      <c r="KDD1" s="127"/>
      <c r="KDE1" s="127"/>
      <c r="KDF1" s="127"/>
      <c r="KDG1" s="127"/>
      <c r="KDH1" s="127"/>
      <c r="KDI1" s="127"/>
      <c r="KDJ1" s="127"/>
      <c r="KDK1" s="127"/>
      <c r="KDL1" s="127"/>
      <c r="KDM1" s="127"/>
      <c r="KDN1" s="127"/>
      <c r="KDO1" s="127"/>
      <c r="KDP1" s="127"/>
      <c r="KDQ1" s="127"/>
      <c r="KDR1" s="127"/>
      <c r="KDS1" s="127"/>
      <c r="KDT1" s="127"/>
      <c r="KDU1" s="127"/>
      <c r="KDV1" s="127"/>
      <c r="KDW1" s="127"/>
      <c r="KDX1" s="127"/>
      <c r="KDY1" s="127"/>
      <c r="KDZ1" s="127"/>
      <c r="KEA1" s="127"/>
      <c r="KEB1" s="127"/>
      <c r="KEC1" s="127"/>
      <c r="KED1" s="127"/>
      <c r="KEE1" s="127"/>
      <c r="KEF1" s="127"/>
      <c r="KEG1" s="127"/>
      <c r="KEH1" s="127"/>
      <c r="KEI1" s="127"/>
      <c r="KEJ1" s="127"/>
      <c r="KEK1" s="127"/>
      <c r="KEL1" s="127"/>
      <c r="KEM1" s="127"/>
      <c r="KEN1" s="127"/>
      <c r="KEO1" s="127"/>
      <c r="KEP1" s="127"/>
      <c r="KEQ1" s="127"/>
      <c r="KER1" s="127"/>
      <c r="KES1" s="127"/>
      <c r="KET1" s="127"/>
      <c r="KEU1" s="127"/>
      <c r="KEV1" s="127"/>
      <c r="KEW1" s="127"/>
      <c r="KEX1" s="127"/>
      <c r="KEY1" s="127"/>
      <c r="KEZ1" s="127"/>
      <c r="KFA1" s="127"/>
      <c r="KFB1" s="127"/>
      <c r="KFC1" s="127"/>
      <c r="KFD1" s="127"/>
      <c r="KFE1" s="127"/>
      <c r="KFF1" s="127"/>
      <c r="KFG1" s="127"/>
      <c r="KFH1" s="127"/>
      <c r="KFI1" s="127"/>
      <c r="KFJ1" s="127"/>
      <c r="KFK1" s="127"/>
      <c r="KFL1" s="127"/>
      <c r="KFM1" s="127"/>
      <c r="KFN1" s="127"/>
      <c r="KFO1" s="127"/>
      <c r="KFP1" s="127"/>
      <c r="KFQ1" s="127"/>
      <c r="KFR1" s="127"/>
      <c r="KFS1" s="127"/>
      <c r="KFT1" s="127"/>
      <c r="KFU1" s="127"/>
      <c r="KFV1" s="127"/>
      <c r="KFW1" s="127"/>
      <c r="KFX1" s="127"/>
      <c r="KFY1" s="127"/>
      <c r="KFZ1" s="127"/>
      <c r="KGA1" s="127"/>
      <c r="KGB1" s="127"/>
      <c r="KGC1" s="127"/>
      <c r="KGD1" s="127"/>
      <c r="KGE1" s="127"/>
      <c r="KGF1" s="127"/>
      <c r="KGG1" s="127"/>
      <c r="KGH1" s="127"/>
      <c r="KGI1" s="127"/>
      <c r="KGJ1" s="127"/>
      <c r="KGK1" s="127"/>
      <c r="KGL1" s="127"/>
      <c r="KGM1" s="127"/>
      <c r="KGN1" s="127"/>
      <c r="KGO1" s="127"/>
      <c r="KGP1" s="127"/>
      <c r="KGQ1" s="127"/>
      <c r="KGR1" s="127"/>
      <c r="KGS1" s="127"/>
      <c r="KGT1" s="127"/>
      <c r="KGU1" s="127"/>
      <c r="KGV1" s="127"/>
      <c r="KGW1" s="127"/>
      <c r="KGX1" s="127"/>
      <c r="KGY1" s="127"/>
      <c r="KGZ1" s="127"/>
      <c r="KHA1" s="127"/>
      <c r="KHB1" s="127"/>
      <c r="KHC1" s="127"/>
      <c r="KHD1" s="127"/>
      <c r="KHE1" s="127"/>
      <c r="KHF1" s="127"/>
      <c r="KHG1" s="127"/>
      <c r="KHH1" s="127"/>
      <c r="KHI1" s="127"/>
      <c r="KHJ1" s="127"/>
      <c r="KHK1" s="127"/>
      <c r="KHL1" s="127"/>
      <c r="KHM1" s="127"/>
      <c r="KHN1" s="127"/>
      <c r="KHO1" s="127"/>
      <c r="KHP1" s="127"/>
      <c r="KHQ1" s="127"/>
      <c r="KHR1" s="127"/>
      <c r="KHS1" s="127"/>
      <c r="KHT1" s="127"/>
      <c r="KHU1" s="127"/>
      <c r="KHV1" s="127"/>
      <c r="KHW1" s="127"/>
      <c r="KHX1" s="127"/>
      <c r="KHY1" s="127"/>
      <c r="KHZ1" s="127"/>
      <c r="KIA1" s="127"/>
      <c r="KIB1" s="127"/>
      <c r="KIC1" s="127"/>
      <c r="KID1" s="127"/>
      <c r="KIE1" s="127"/>
      <c r="KIF1" s="127"/>
      <c r="KIG1" s="127"/>
      <c r="KIH1" s="127"/>
      <c r="KII1" s="127"/>
      <c r="KIJ1" s="127"/>
      <c r="KIK1" s="127"/>
      <c r="KIL1" s="127"/>
      <c r="KIM1" s="127"/>
      <c r="KIN1" s="127"/>
      <c r="KIO1" s="127"/>
      <c r="KIP1" s="127"/>
      <c r="KIQ1" s="127"/>
      <c r="KIR1" s="127"/>
      <c r="KIS1" s="127"/>
      <c r="KIT1" s="127"/>
      <c r="KIU1" s="127"/>
      <c r="KIV1" s="127"/>
      <c r="KIW1" s="127"/>
      <c r="KIX1" s="127"/>
      <c r="KIY1" s="127"/>
      <c r="KIZ1" s="127"/>
      <c r="KJA1" s="127"/>
      <c r="KJB1" s="127"/>
      <c r="KJC1" s="127"/>
      <c r="KJD1" s="127"/>
      <c r="KJE1" s="127"/>
      <c r="KJF1" s="127"/>
      <c r="KJG1" s="127"/>
      <c r="KJH1" s="127"/>
      <c r="KJI1" s="127"/>
      <c r="KJJ1" s="127"/>
      <c r="KJK1" s="127"/>
      <c r="KJL1" s="127"/>
      <c r="KJM1" s="127"/>
      <c r="KJN1" s="127"/>
      <c r="KJO1" s="127"/>
      <c r="KJP1" s="127"/>
      <c r="KJQ1" s="127"/>
      <c r="KJR1" s="127"/>
      <c r="KJS1" s="127"/>
      <c r="KJT1" s="127"/>
      <c r="KJU1" s="127"/>
      <c r="KJV1" s="127"/>
      <c r="KJW1" s="127"/>
      <c r="KJX1" s="127"/>
      <c r="KJY1" s="127"/>
      <c r="KJZ1" s="127"/>
      <c r="KKA1" s="127"/>
      <c r="KKB1" s="127"/>
      <c r="KKC1" s="127"/>
      <c r="KKD1" s="127"/>
      <c r="KKE1" s="127"/>
      <c r="KKF1" s="127"/>
      <c r="KKG1" s="127"/>
      <c r="KKH1" s="127"/>
      <c r="KKI1" s="127"/>
      <c r="KKJ1" s="127"/>
      <c r="KKK1" s="127"/>
      <c r="KKL1" s="127"/>
      <c r="KKM1" s="127"/>
      <c r="KKN1" s="127"/>
      <c r="KKO1" s="127"/>
      <c r="KKP1" s="127"/>
      <c r="KKQ1" s="127"/>
      <c r="KKR1" s="127"/>
      <c r="KKS1" s="127"/>
      <c r="KKT1" s="127"/>
      <c r="KKU1" s="127"/>
      <c r="KKV1" s="127"/>
      <c r="KKW1" s="127"/>
      <c r="KKX1" s="127"/>
      <c r="KKY1" s="127"/>
      <c r="KKZ1" s="127"/>
      <c r="KLA1" s="127"/>
      <c r="KLB1" s="127"/>
      <c r="KLC1" s="127"/>
      <c r="KLD1" s="127"/>
      <c r="KLE1" s="127"/>
      <c r="KLF1" s="127"/>
      <c r="KLG1" s="127"/>
      <c r="KLH1" s="127"/>
      <c r="KLI1" s="127"/>
      <c r="KLJ1" s="127"/>
      <c r="KLK1" s="127"/>
      <c r="KLL1" s="127"/>
      <c r="KLM1" s="127"/>
      <c r="KLN1" s="127"/>
      <c r="KLO1" s="127"/>
      <c r="KLP1" s="127"/>
      <c r="KLQ1" s="127"/>
      <c r="KLR1" s="127"/>
      <c r="KLS1" s="127"/>
      <c r="KLT1" s="127"/>
      <c r="KLU1" s="127"/>
      <c r="KLV1" s="127"/>
      <c r="KLW1" s="127"/>
      <c r="KLX1" s="127"/>
      <c r="KLY1" s="127"/>
      <c r="KLZ1" s="127"/>
      <c r="KMA1" s="127"/>
      <c r="KMB1" s="127"/>
      <c r="KMC1" s="127"/>
      <c r="KMD1" s="127"/>
      <c r="KME1" s="127"/>
      <c r="KMF1" s="127"/>
      <c r="KMG1" s="127"/>
      <c r="KMH1" s="127"/>
      <c r="KMI1" s="127"/>
      <c r="KMJ1" s="127"/>
      <c r="KMK1" s="127"/>
      <c r="KML1" s="127"/>
      <c r="KMM1" s="127"/>
      <c r="KMN1" s="127"/>
      <c r="KMO1" s="127"/>
      <c r="KMP1" s="127"/>
      <c r="KMQ1" s="127"/>
      <c r="KMR1" s="127"/>
      <c r="KMS1" s="127"/>
      <c r="KMT1" s="127"/>
      <c r="KMU1" s="127"/>
      <c r="KMV1" s="127"/>
      <c r="KMW1" s="127"/>
      <c r="KMX1" s="127"/>
      <c r="KMY1" s="127"/>
      <c r="KMZ1" s="127"/>
      <c r="KNA1" s="127"/>
      <c r="KNB1" s="127"/>
      <c r="KNC1" s="127"/>
      <c r="KND1" s="127"/>
      <c r="KNE1" s="127"/>
      <c r="KNF1" s="127"/>
      <c r="KNG1" s="127"/>
      <c r="KNH1" s="127"/>
      <c r="KNI1" s="127"/>
      <c r="KNJ1" s="127"/>
      <c r="KNK1" s="127"/>
      <c r="KNL1" s="127"/>
      <c r="KNM1" s="127"/>
      <c r="KNN1" s="127"/>
      <c r="KNO1" s="127"/>
      <c r="KNP1" s="127"/>
      <c r="KNQ1" s="127"/>
      <c r="KNR1" s="127"/>
      <c r="KNS1" s="127"/>
      <c r="KNT1" s="127"/>
      <c r="KNU1" s="127"/>
      <c r="KNV1" s="127"/>
      <c r="KNW1" s="127"/>
      <c r="KNX1" s="127"/>
      <c r="KNY1" s="127"/>
      <c r="KNZ1" s="127"/>
      <c r="KOA1" s="127"/>
      <c r="KOB1" s="127"/>
      <c r="KOC1" s="127"/>
      <c r="KOD1" s="127"/>
      <c r="KOE1" s="127"/>
      <c r="KOF1" s="127"/>
      <c r="KOG1" s="127"/>
      <c r="KOH1" s="127"/>
      <c r="KOI1" s="127"/>
      <c r="KOJ1" s="127"/>
      <c r="KOK1" s="127"/>
      <c r="KOL1" s="127"/>
      <c r="KOM1" s="127"/>
      <c r="KON1" s="127"/>
      <c r="KOO1" s="127"/>
      <c r="KOP1" s="127"/>
      <c r="KOQ1" s="127"/>
      <c r="KOR1" s="127"/>
      <c r="KOS1" s="127"/>
      <c r="KOT1" s="127"/>
      <c r="KOU1" s="127"/>
      <c r="KOV1" s="127"/>
      <c r="KOW1" s="127"/>
      <c r="KOX1" s="127"/>
      <c r="KOY1" s="127"/>
      <c r="KOZ1" s="127"/>
      <c r="KPA1" s="127"/>
      <c r="KPB1" s="127"/>
      <c r="KPC1" s="127"/>
      <c r="KPD1" s="127"/>
      <c r="KPE1" s="127"/>
      <c r="KPF1" s="127"/>
      <c r="KPG1" s="127"/>
      <c r="KPH1" s="127"/>
      <c r="KPI1" s="127"/>
      <c r="KPJ1" s="127"/>
      <c r="KPK1" s="127"/>
      <c r="KPL1" s="127"/>
      <c r="KPM1" s="127"/>
      <c r="KPN1" s="127"/>
      <c r="KPO1" s="127"/>
      <c r="KPP1" s="127"/>
      <c r="KPQ1" s="127"/>
      <c r="KPR1" s="127"/>
      <c r="KPS1" s="127"/>
      <c r="KPT1" s="127"/>
      <c r="KPU1" s="127"/>
      <c r="KPV1" s="127"/>
      <c r="KPW1" s="127"/>
      <c r="KPX1" s="127"/>
      <c r="KPY1" s="127"/>
      <c r="KPZ1" s="127"/>
      <c r="KQA1" s="127"/>
      <c r="KQB1" s="127"/>
      <c r="KQC1" s="127"/>
      <c r="KQD1" s="127"/>
      <c r="KQE1" s="127"/>
      <c r="KQF1" s="127"/>
      <c r="KQG1" s="127"/>
      <c r="KQH1" s="127"/>
      <c r="KQI1" s="127"/>
      <c r="KQJ1" s="127"/>
      <c r="KQK1" s="127"/>
      <c r="KQL1" s="127"/>
      <c r="KQM1" s="127"/>
      <c r="KQN1" s="127"/>
      <c r="KQO1" s="127"/>
      <c r="KQP1" s="127"/>
      <c r="KQQ1" s="127"/>
      <c r="KQR1" s="127"/>
      <c r="KQS1" s="127"/>
      <c r="KQT1" s="127"/>
      <c r="KQU1" s="127"/>
      <c r="KQV1" s="127"/>
      <c r="KQW1" s="127"/>
      <c r="KQX1" s="127"/>
      <c r="KQY1" s="127"/>
      <c r="KQZ1" s="127"/>
      <c r="KRA1" s="127"/>
      <c r="KRB1" s="127"/>
      <c r="KRC1" s="127"/>
      <c r="KRD1" s="127"/>
      <c r="KRE1" s="127"/>
      <c r="KRF1" s="127"/>
      <c r="KRG1" s="127"/>
      <c r="KRH1" s="127"/>
      <c r="KRI1" s="127"/>
      <c r="KRJ1" s="127"/>
      <c r="KRK1" s="127"/>
      <c r="KRL1" s="127"/>
      <c r="KRM1" s="127"/>
      <c r="KRN1" s="127"/>
      <c r="KRO1" s="127"/>
      <c r="KRP1" s="127"/>
      <c r="KRQ1" s="127"/>
      <c r="KRR1" s="127"/>
      <c r="KRS1" s="127"/>
      <c r="KRT1" s="127"/>
      <c r="KRU1" s="127"/>
      <c r="KRV1" s="127"/>
      <c r="KRW1" s="127"/>
      <c r="KRX1" s="127"/>
      <c r="KRY1" s="127"/>
      <c r="KRZ1" s="127"/>
      <c r="KSA1" s="127"/>
      <c r="KSB1" s="127"/>
      <c r="KSC1" s="127"/>
      <c r="KSD1" s="127"/>
      <c r="KSE1" s="127"/>
      <c r="KSF1" s="127"/>
      <c r="KSG1" s="127"/>
      <c r="KSH1" s="127"/>
      <c r="KSI1" s="127"/>
      <c r="KSJ1" s="127"/>
      <c r="KSK1" s="127"/>
      <c r="KSL1" s="127"/>
      <c r="KSM1" s="127"/>
      <c r="KSN1" s="127"/>
      <c r="KSO1" s="127"/>
      <c r="KSP1" s="127"/>
      <c r="KSQ1" s="127"/>
      <c r="KSR1" s="127"/>
      <c r="KSS1" s="127"/>
      <c r="KST1" s="127"/>
      <c r="KSU1" s="127"/>
      <c r="KSV1" s="127"/>
      <c r="KSW1" s="127"/>
      <c r="KSX1" s="127"/>
      <c r="KSY1" s="127"/>
      <c r="KSZ1" s="127"/>
      <c r="KTA1" s="127"/>
      <c r="KTB1" s="127"/>
      <c r="KTC1" s="127"/>
      <c r="KTD1" s="127"/>
      <c r="KTE1" s="127"/>
      <c r="KTF1" s="127"/>
      <c r="KTG1" s="127"/>
      <c r="KTH1" s="127"/>
      <c r="KTI1" s="127"/>
      <c r="KTJ1" s="127"/>
      <c r="KTK1" s="127"/>
      <c r="KTL1" s="127"/>
      <c r="KTM1" s="127"/>
      <c r="KTN1" s="127"/>
      <c r="KTO1" s="127"/>
      <c r="KTP1" s="127"/>
      <c r="KTQ1" s="127"/>
      <c r="KTR1" s="127"/>
      <c r="KTS1" s="127"/>
      <c r="KTT1" s="127"/>
      <c r="KTU1" s="127"/>
      <c r="KTV1" s="127"/>
      <c r="KTW1" s="127"/>
      <c r="KTX1" s="127"/>
      <c r="KTY1" s="127"/>
      <c r="KTZ1" s="127"/>
      <c r="KUA1" s="127"/>
      <c r="KUB1" s="127"/>
      <c r="KUC1" s="127"/>
      <c r="KUD1" s="127"/>
      <c r="KUE1" s="127"/>
      <c r="KUF1" s="127"/>
      <c r="KUG1" s="127"/>
      <c r="KUH1" s="127"/>
      <c r="KUI1" s="127"/>
      <c r="KUJ1" s="127"/>
      <c r="KUK1" s="127"/>
      <c r="KUL1" s="127"/>
      <c r="KUM1" s="127"/>
      <c r="KUN1" s="127"/>
      <c r="KUO1" s="127"/>
      <c r="KUP1" s="127"/>
      <c r="KUQ1" s="127"/>
      <c r="KUR1" s="127"/>
      <c r="KUS1" s="127"/>
      <c r="KUT1" s="127"/>
      <c r="KUU1" s="127"/>
      <c r="KUV1" s="127"/>
      <c r="KUW1" s="127"/>
      <c r="KUX1" s="127"/>
      <c r="KUY1" s="127"/>
      <c r="KUZ1" s="127"/>
      <c r="KVA1" s="127"/>
      <c r="KVB1" s="127"/>
      <c r="KVC1" s="127"/>
      <c r="KVD1" s="127"/>
      <c r="KVE1" s="127"/>
      <c r="KVF1" s="127"/>
      <c r="KVG1" s="127"/>
      <c r="KVH1" s="127"/>
      <c r="KVI1" s="127"/>
      <c r="KVJ1" s="127"/>
      <c r="KVK1" s="127"/>
      <c r="KVL1" s="127"/>
      <c r="KVM1" s="127"/>
      <c r="KVN1" s="127"/>
      <c r="KVO1" s="127"/>
      <c r="KVP1" s="127"/>
      <c r="KVQ1" s="127"/>
      <c r="KVR1" s="127"/>
      <c r="KVS1" s="127"/>
      <c r="KVT1" s="127"/>
      <c r="KVU1" s="127"/>
      <c r="KVV1" s="127"/>
      <c r="KVW1" s="127"/>
      <c r="KVX1" s="127"/>
      <c r="KVY1" s="127"/>
      <c r="KVZ1" s="127"/>
      <c r="KWA1" s="127"/>
      <c r="KWB1" s="127"/>
      <c r="KWC1" s="127"/>
      <c r="KWD1" s="127"/>
      <c r="KWE1" s="127"/>
      <c r="KWF1" s="127"/>
      <c r="KWG1" s="127"/>
      <c r="KWH1" s="127"/>
      <c r="KWI1" s="127"/>
      <c r="KWJ1" s="127"/>
      <c r="KWK1" s="127"/>
      <c r="KWL1" s="127"/>
      <c r="KWM1" s="127"/>
      <c r="KWN1" s="127"/>
      <c r="KWO1" s="127"/>
      <c r="KWP1" s="127"/>
      <c r="KWQ1" s="127"/>
      <c r="KWR1" s="127"/>
      <c r="KWS1" s="127"/>
      <c r="KWT1" s="127"/>
      <c r="KWU1" s="127"/>
      <c r="KWV1" s="127"/>
      <c r="KWW1" s="127"/>
      <c r="KWX1" s="127"/>
      <c r="KWY1" s="127"/>
      <c r="KWZ1" s="127"/>
      <c r="KXA1" s="127"/>
      <c r="KXB1" s="127"/>
      <c r="KXC1" s="127"/>
      <c r="KXD1" s="127"/>
      <c r="KXE1" s="127"/>
      <c r="KXF1" s="127"/>
      <c r="KXG1" s="127"/>
      <c r="KXH1" s="127"/>
      <c r="KXI1" s="127"/>
      <c r="KXJ1" s="127"/>
      <c r="KXK1" s="127"/>
      <c r="KXL1" s="127"/>
      <c r="KXM1" s="127"/>
      <c r="KXN1" s="127"/>
      <c r="KXO1" s="127"/>
      <c r="KXP1" s="127"/>
      <c r="KXQ1" s="127"/>
      <c r="KXR1" s="127"/>
      <c r="KXS1" s="127"/>
      <c r="KXT1" s="127"/>
      <c r="KXU1" s="127"/>
      <c r="KXV1" s="127"/>
      <c r="KXW1" s="127"/>
      <c r="KXX1" s="127"/>
      <c r="KXY1" s="127"/>
      <c r="KXZ1" s="127"/>
      <c r="KYA1" s="127"/>
      <c r="KYB1" s="127"/>
      <c r="KYC1" s="127"/>
      <c r="KYD1" s="127"/>
      <c r="KYE1" s="127"/>
      <c r="KYF1" s="127"/>
      <c r="KYG1" s="127"/>
      <c r="KYH1" s="127"/>
      <c r="KYI1" s="127"/>
      <c r="KYJ1" s="127"/>
      <c r="KYK1" s="127"/>
      <c r="KYL1" s="127"/>
      <c r="KYM1" s="127"/>
      <c r="KYN1" s="127"/>
      <c r="KYO1" s="127"/>
      <c r="KYP1" s="127"/>
      <c r="KYQ1" s="127"/>
      <c r="KYR1" s="127"/>
      <c r="KYS1" s="127"/>
      <c r="KYT1" s="127"/>
      <c r="KYU1" s="127"/>
      <c r="KYV1" s="127"/>
      <c r="KYW1" s="127"/>
      <c r="KYX1" s="127"/>
      <c r="KYY1" s="127"/>
      <c r="KYZ1" s="127"/>
      <c r="KZA1" s="127"/>
      <c r="KZB1" s="127"/>
      <c r="KZC1" s="127"/>
      <c r="KZD1" s="127"/>
      <c r="KZE1" s="127"/>
      <c r="KZF1" s="127"/>
      <c r="KZG1" s="127"/>
      <c r="KZH1" s="127"/>
      <c r="KZI1" s="127"/>
      <c r="KZJ1" s="127"/>
      <c r="KZK1" s="127"/>
      <c r="KZL1" s="127"/>
      <c r="KZM1" s="127"/>
      <c r="KZN1" s="127"/>
      <c r="KZO1" s="127"/>
      <c r="KZP1" s="127"/>
      <c r="KZQ1" s="127"/>
      <c r="KZR1" s="127"/>
      <c r="KZS1" s="127"/>
      <c r="KZT1" s="127"/>
      <c r="KZU1" s="127"/>
      <c r="KZV1" s="127"/>
      <c r="KZW1" s="127"/>
      <c r="KZX1" s="127"/>
      <c r="KZY1" s="127"/>
      <c r="KZZ1" s="127"/>
      <c r="LAA1" s="127"/>
      <c r="LAB1" s="127"/>
      <c r="LAC1" s="127"/>
      <c r="LAD1" s="127"/>
      <c r="LAE1" s="127"/>
      <c r="LAF1" s="127"/>
      <c r="LAG1" s="127"/>
      <c r="LAH1" s="127"/>
      <c r="LAI1" s="127"/>
      <c r="LAJ1" s="127"/>
      <c r="LAK1" s="127"/>
      <c r="LAL1" s="127"/>
      <c r="LAM1" s="127"/>
      <c r="LAN1" s="127"/>
      <c r="LAO1" s="127"/>
      <c r="LAP1" s="127"/>
      <c r="LAQ1" s="127"/>
      <c r="LAR1" s="127"/>
      <c r="LAS1" s="127"/>
      <c r="LAT1" s="127"/>
      <c r="LAU1" s="127"/>
      <c r="LAV1" s="127"/>
      <c r="LAW1" s="127"/>
      <c r="LAX1" s="127"/>
      <c r="LAY1" s="127"/>
      <c r="LAZ1" s="127"/>
      <c r="LBA1" s="127"/>
      <c r="LBB1" s="127"/>
      <c r="LBC1" s="127"/>
      <c r="LBD1" s="127"/>
      <c r="LBE1" s="127"/>
      <c r="LBF1" s="127"/>
      <c r="LBG1" s="127"/>
      <c r="LBH1" s="127"/>
      <c r="LBI1" s="127"/>
      <c r="LBJ1" s="127"/>
      <c r="LBK1" s="127"/>
      <c r="LBL1" s="127"/>
      <c r="LBM1" s="127"/>
      <c r="LBN1" s="127"/>
      <c r="LBO1" s="127"/>
      <c r="LBP1" s="127"/>
      <c r="LBQ1" s="127"/>
      <c r="LBR1" s="127"/>
      <c r="LBS1" s="127"/>
      <c r="LBT1" s="127"/>
      <c r="LBU1" s="127"/>
      <c r="LBV1" s="127"/>
      <c r="LBW1" s="127"/>
      <c r="LBX1" s="127"/>
      <c r="LBY1" s="127"/>
      <c r="LBZ1" s="127"/>
      <c r="LCA1" s="127"/>
      <c r="LCB1" s="127"/>
      <c r="LCC1" s="127"/>
      <c r="LCD1" s="127"/>
      <c r="LCE1" s="127"/>
      <c r="LCF1" s="127"/>
      <c r="LCG1" s="127"/>
      <c r="LCH1" s="127"/>
      <c r="LCI1" s="127"/>
      <c r="LCJ1" s="127"/>
      <c r="LCK1" s="127"/>
      <c r="LCL1" s="127"/>
      <c r="LCM1" s="127"/>
      <c r="LCN1" s="127"/>
      <c r="LCO1" s="127"/>
      <c r="LCP1" s="127"/>
      <c r="LCQ1" s="127"/>
      <c r="LCR1" s="127"/>
      <c r="LCS1" s="127"/>
      <c r="LCT1" s="127"/>
      <c r="LCU1" s="127"/>
      <c r="LCV1" s="127"/>
      <c r="LCW1" s="127"/>
      <c r="LCX1" s="127"/>
      <c r="LCY1" s="127"/>
      <c r="LCZ1" s="127"/>
      <c r="LDA1" s="127"/>
      <c r="LDB1" s="127"/>
      <c r="LDC1" s="127"/>
      <c r="LDD1" s="127"/>
      <c r="LDE1" s="127"/>
      <c r="LDF1" s="127"/>
      <c r="LDG1" s="127"/>
      <c r="LDH1" s="127"/>
      <c r="LDI1" s="127"/>
      <c r="LDJ1" s="127"/>
      <c r="LDK1" s="127"/>
      <c r="LDL1" s="127"/>
      <c r="LDM1" s="127"/>
      <c r="LDN1" s="127"/>
      <c r="LDO1" s="127"/>
      <c r="LDP1" s="127"/>
      <c r="LDQ1" s="127"/>
      <c r="LDR1" s="127"/>
      <c r="LDS1" s="127"/>
      <c r="LDT1" s="127"/>
      <c r="LDU1" s="127"/>
      <c r="LDV1" s="127"/>
      <c r="LDW1" s="127"/>
      <c r="LDX1" s="127"/>
      <c r="LDY1" s="127"/>
      <c r="LDZ1" s="127"/>
      <c r="LEA1" s="127"/>
      <c r="LEB1" s="127"/>
      <c r="LEC1" s="127"/>
      <c r="LED1" s="127"/>
      <c r="LEE1" s="127"/>
      <c r="LEF1" s="127"/>
      <c r="LEG1" s="127"/>
      <c r="LEH1" s="127"/>
      <c r="LEI1" s="127"/>
      <c r="LEJ1" s="127"/>
      <c r="LEK1" s="127"/>
      <c r="LEL1" s="127"/>
      <c r="LEM1" s="127"/>
      <c r="LEN1" s="127"/>
      <c r="LEO1" s="127"/>
      <c r="LEP1" s="127"/>
      <c r="LEQ1" s="127"/>
      <c r="LER1" s="127"/>
      <c r="LES1" s="127"/>
      <c r="LET1" s="127"/>
      <c r="LEU1" s="127"/>
      <c r="LEV1" s="127"/>
      <c r="LEW1" s="127"/>
      <c r="LEX1" s="127"/>
      <c r="LEY1" s="127"/>
      <c r="LEZ1" s="127"/>
      <c r="LFA1" s="127"/>
      <c r="LFB1" s="127"/>
      <c r="LFC1" s="127"/>
      <c r="LFD1" s="127"/>
      <c r="LFE1" s="127"/>
      <c r="LFF1" s="127"/>
      <c r="LFG1" s="127"/>
      <c r="LFH1" s="127"/>
      <c r="LFI1" s="127"/>
      <c r="LFJ1" s="127"/>
      <c r="LFK1" s="127"/>
      <c r="LFL1" s="127"/>
      <c r="LFM1" s="127"/>
      <c r="LFN1" s="127"/>
      <c r="LFO1" s="127"/>
      <c r="LFP1" s="127"/>
      <c r="LFQ1" s="127"/>
      <c r="LFR1" s="127"/>
      <c r="LFS1" s="127"/>
      <c r="LFT1" s="127"/>
      <c r="LFU1" s="127"/>
      <c r="LFV1" s="127"/>
      <c r="LFW1" s="127"/>
      <c r="LFX1" s="127"/>
      <c r="LFY1" s="127"/>
      <c r="LFZ1" s="127"/>
      <c r="LGA1" s="127"/>
      <c r="LGB1" s="127"/>
      <c r="LGC1" s="127"/>
      <c r="LGD1" s="127"/>
      <c r="LGE1" s="127"/>
      <c r="LGF1" s="127"/>
      <c r="LGG1" s="127"/>
      <c r="LGH1" s="127"/>
      <c r="LGI1" s="127"/>
      <c r="LGJ1" s="127"/>
      <c r="LGK1" s="127"/>
      <c r="LGL1" s="127"/>
      <c r="LGM1" s="127"/>
      <c r="LGN1" s="127"/>
      <c r="LGO1" s="127"/>
      <c r="LGP1" s="127"/>
      <c r="LGQ1" s="127"/>
      <c r="LGR1" s="127"/>
      <c r="LGS1" s="127"/>
      <c r="LGT1" s="127"/>
      <c r="LGU1" s="127"/>
      <c r="LGV1" s="127"/>
      <c r="LGW1" s="127"/>
      <c r="LGX1" s="127"/>
      <c r="LGY1" s="127"/>
      <c r="LGZ1" s="127"/>
      <c r="LHA1" s="127"/>
      <c r="LHB1" s="127"/>
      <c r="LHC1" s="127"/>
      <c r="LHD1" s="127"/>
      <c r="LHE1" s="127"/>
      <c r="LHF1" s="127"/>
      <c r="LHG1" s="127"/>
      <c r="LHH1" s="127"/>
      <c r="LHI1" s="127"/>
      <c r="LHJ1" s="127"/>
      <c r="LHK1" s="127"/>
      <c r="LHL1" s="127"/>
      <c r="LHM1" s="127"/>
      <c r="LHN1" s="127"/>
      <c r="LHO1" s="127"/>
      <c r="LHP1" s="127"/>
      <c r="LHQ1" s="127"/>
      <c r="LHR1" s="127"/>
      <c r="LHS1" s="127"/>
      <c r="LHT1" s="127"/>
      <c r="LHU1" s="127"/>
      <c r="LHV1" s="127"/>
      <c r="LHW1" s="127"/>
      <c r="LHX1" s="127"/>
      <c r="LHY1" s="127"/>
      <c r="LHZ1" s="127"/>
      <c r="LIA1" s="127"/>
      <c r="LIB1" s="127"/>
      <c r="LIC1" s="127"/>
      <c r="LID1" s="127"/>
      <c r="LIE1" s="127"/>
      <c r="LIF1" s="127"/>
      <c r="LIG1" s="127"/>
      <c r="LIH1" s="127"/>
      <c r="LII1" s="127"/>
      <c r="LIJ1" s="127"/>
      <c r="LIK1" s="127"/>
      <c r="LIL1" s="127"/>
      <c r="LIM1" s="127"/>
      <c r="LIN1" s="127"/>
      <c r="LIO1" s="127"/>
      <c r="LIP1" s="127"/>
      <c r="LIQ1" s="127"/>
      <c r="LIR1" s="127"/>
      <c r="LIS1" s="127"/>
      <c r="LIT1" s="127"/>
      <c r="LIU1" s="127"/>
      <c r="LIV1" s="127"/>
      <c r="LIW1" s="127"/>
      <c r="LIX1" s="127"/>
      <c r="LIY1" s="127"/>
      <c r="LIZ1" s="127"/>
      <c r="LJA1" s="127"/>
      <c r="LJB1" s="127"/>
      <c r="LJC1" s="127"/>
      <c r="LJD1" s="127"/>
      <c r="LJE1" s="127"/>
      <c r="LJF1" s="127"/>
      <c r="LJG1" s="127"/>
      <c r="LJH1" s="127"/>
      <c r="LJI1" s="127"/>
      <c r="LJJ1" s="127"/>
      <c r="LJK1" s="127"/>
      <c r="LJL1" s="127"/>
      <c r="LJM1" s="127"/>
      <c r="LJN1" s="127"/>
      <c r="LJO1" s="127"/>
      <c r="LJP1" s="127"/>
      <c r="LJQ1" s="127"/>
      <c r="LJR1" s="127"/>
      <c r="LJS1" s="127"/>
      <c r="LJT1" s="127"/>
      <c r="LJU1" s="127"/>
      <c r="LJV1" s="127"/>
      <c r="LJW1" s="127"/>
      <c r="LJX1" s="127"/>
      <c r="LJY1" s="127"/>
      <c r="LJZ1" s="127"/>
      <c r="LKA1" s="127"/>
      <c r="LKB1" s="127"/>
      <c r="LKC1" s="127"/>
      <c r="LKD1" s="127"/>
      <c r="LKE1" s="127"/>
      <c r="LKF1" s="127"/>
      <c r="LKG1" s="127"/>
      <c r="LKH1" s="127"/>
      <c r="LKI1" s="127"/>
      <c r="LKJ1" s="127"/>
      <c r="LKK1" s="127"/>
      <c r="LKL1" s="127"/>
      <c r="LKM1" s="127"/>
      <c r="LKN1" s="127"/>
      <c r="LKO1" s="127"/>
      <c r="LKP1" s="127"/>
      <c r="LKQ1" s="127"/>
      <c r="LKR1" s="127"/>
      <c r="LKS1" s="127"/>
      <c r="LKT1" s="127"/>
      <c r="LKU1" s="127"/>
      <c r="LKV1" s="127"/>
      <c r="LKW1" s="127"/>
      <c r="LKX1" s="127"/>
      <c r="LKY1" s="127"/>
      <c r="LKZ1" s="127"/>
      <c r="LLA1" s="127"/>
      <c r="LLB1" s="127"/>
      <c r="LLC1" s="127"/>
      <c r="LLD1" s="127"/>
      <c r="LLE1" s="127"/>
      <c r="LLF1" s="127"/>
      <c r="LLG1" s="127"/>
      <c r="LLH1" s="127"/>
      <c r="LLI1" s="127"/>
      <c r="LLJ1" s="127"/>
      <c r="LLK1" s="127"/>
      <c r="LLL1" s="127"/>
      <c r="LLM1" s="127"/>
      <c r="LLN1" s="127"/>
      <c r="LLO1" s="127"/>
      <c r="LLP1" s="127"/>
      <c r="LLQ1" s="127"/>
      <c r="LLR1" s="127"/>
      <c r="LLS1" s="127"/>
      <c r="LLT1" s="127"/>
      <c r="LLU1" s="127"/>
      <c r="LLV1" s="127"/>
      <c r="LLW1" s="127"/>
      <c r="LLX1" s="127"/>
      <c r="LLY1" s="127"/>
      <c r="LLZ1" s="127"/>
      <c r="LMA1" s="127"/>
      <c r="LMB1" s="127"/>
      <c r="LMC1" s="127"/>
      <c r="LMD1" s="127"/>
      <c r="LME1" s="127"/>
      <c r="LMF1" s="127"/>
      <c r="LMG1" s="127"/>
      <c r="LMH1" s="127"/>
      <c r="LMI1" s="127"/>
      <c r="LMJ1" s="127"/>
      <c r="LMK1" s="127"/>
      <c r="LML1" s="127"/>
      <c r="LMM1" s="127"/>
      <c r="LMN1" s="127"/>
      <c r="LMO1" s="127"/>
      <c r="LMP1" s="127"/>
      <c r="LMQ1" s="127"/>
      <c r="LMR1" s="127"/>
      <c r="LMS1" s="127"/>
      <c r="LMT1" s="127"/>
      <c r="LMU1" s="127"/>
      <c r="LMV1" s="127"/>
      <c r="LMW1" s="127"/>
      <c r="LMX1" s="127"/>
      <c r="LMY1" s="127"/>
      <c r="LMZ1" s="127"/>
      <c r="LNA1" s="127"/>
      <c r="LNB1" s="127"/>
      <c r="LNC1" s="127"/>
      <c r="LND1" s="127"/>
      <c r="LNE1" s="127"/>
      <c r="LNF1" s="127"/>
      <c r="LNG1" s="127"/>
      <c r="LNH1" s="127"/>
      <c r="LNI1" s="127"/>
      <c r="LNJ1" s="127"/>
      <c r="LNK1" s="127"/>
      <c r="LNL1" s="127"/>
      <c r="LNM1" s="127"/>
      <c r="LNN1" s="127"/>
      <c r="LNO1" s="127"/>
      <c r="LNP1" s="127"/>
      <c r="LNQ1" s="127"/>
      <c r="LNR1" s="127"/>
      <c r="LNS1" s="127"/>
      <c r="LNT1" s="127"/>
      <c r="LNU1" s="127"/>
      <c r="LNV1" s="127"/>
      <c r="LNW1" s="127"/>
      <c r="LNX1" s="127"/>
      <c r="LNY1" s="127"/>
      <c r="LNZ1" s="127"/>
      <c r="LOA1" s="127"/>
      <c r="LOB1" s="127"/>
      <c r="LOC1" s="127"/>
      <c r="LOD1" s="127"/>
      <c r="LOE1" s="127"/>
      <c r="LOF1" s="127"/>
      <c r="LOG1" s="127"/>
      <c r="LOH1" s="127"/>
      <c r="LOI1" s="127"/>
      <c r="LOJ1" s="127"/>
      <c r="LOK1" s="127"/>
      <c r="LOL1" s="127"/>
      <c r="LOM1" s="127"/>
      <c r="LON1" s="127"/>
      <c r="LOO1" s="127"/>
      <c r="LOP1" s="127"/>
      <c r="LOQ1" s="127"/>
      <c r="LOR1" s="127"/>
      <c r="LOS1" s="127"/>
      <c r="LOT1" s="127"/>
      <c r="LOU1" s="127"/>
      <c r="LOV1" s="127"/>
      <c r="LOW1" s="127"/>
      <c r="LOX1" s="127"/>
      <c r="LOY1" s="127"/>
      <c r="LOZ1" s="127"/>
      <c r="LPA1" s="127"/>
      <c r="LPB1" s="127"/>
      <c r="LPC1" s="127"/>
      <c r="LPD1" s="127"/>
      <c r="LPE1" s="127"/>
      <c r="LPF1" s="127"/>
      <c r="LPG1" s="127"/>
      <c r="LPH1" s="127"/>
      <c r="LPI1" s="127"/>
      <c r="LPJ1" s="127"/>
      <c r="LPK1" s="127"/>
      <c r="LPL1" s="127"/>
      <c r="LPM1" s="127"/>
      <c r="LPN1" s="127"/>
      <c r="LPO1" s="127"/>
      <c r="LPP1" s="127"/>
      <c r="LPQ1" s="127"/>
      <c r="LPR1" s="127"/>
      <c r="LPS1" s="127"/>
      <c r="LPT1" s="127"/>
      <c r="LPU1" s="127"/>
      <c r="LPV1" s="127"/>
      <c r="LPW1" s="127"/>
      <c r="LPX1" s="127"/>
      <c r="LPY1" s="127"/>
      <c r="LPZ1" s="127"/>
      <c r="LQA1" s="127"/>
      <c r="LQB1" s="127"/>
      <c r="LQC1" s="127"/>
      <c r="LQD1" s="127"/>
      <c r="LQE1" s="127"/>
      <c r="LQF1" s="127"/>
      <c r="LQG1" s="127"/>
      <c r="LQH1" s="127"/>
      <c r="LQI1" s="127"/>
      <c r="LQJ1" s="127"/>
      <c r="LQK1" s="127"/>
      <c r="LQL1" s="127"/>
      <c r="LQM1" s="127"/>
      <c r="LQN1" s="127"/>
      <c r="LQO1" s="127"/>
      <c r="LQP1" s="127"/>
      <c r="LQQ1" s="127"/>
      <c r="LQR1" s="127"/>
      <c r="LQS1" s="127"/>
      <c r="LQT1" s="127"/>
      <c r="LQU1" s="127"/>
      <c r="LQV1" s="127"/>
      <c r="LQW1" s="127"/>
      <c r="LQX1" s="127"/>
      <c r="LQY1" s="127"/>
      <c r="LQZ1" s="127"/>
      <c r="LRA1" s="127"/>
      <c r="LRB1" s="127"/>
      <c r="LRC1" s="127"/>
      <c r="LRD1" s="127"/>
      <c r="LRE1" s="127"/>
      <c r="LRF1" s="127"/>
      <c r="LRG1" s="127"/>
      <c r="LRH1" s="127"/>
      <c r="LRI1" s="127"/>
      <c r="LRJ1" s="127"/>
      <c r="LRK1" s="127"/>
      <c r="LRL1" s="127"/>
      <c r="LRM1" s="127"/>
      <c r="LRN1" s="127"/>
      <c r="LRO1" s="127"/>
      <c r="LRP1" s="127"/>
      <c r="LRQ1" s="127"/>
      <c r="LRR1" s="127"/>
      <c r="LRS1" s="127"/>
      <c r="LRT1" s="127"/>
      <c r="LRU1" s="127"/>
      <c r="LRV1" s="127"/>
      <c r="LRW1" s="127"/>
      <c r="LRX1" s="127"/>
      <c r="LRY1" s="127"/>
      <c r="LRZ1" s="127"/>
      <c r="LSA1" s="127"/>
      <c r="LSB1" s="127"/>
      <c r="LSC1" s="127"/>
      <c r="LSD1" s="127"/>
      <c r="LSE1" s="127"/>
      <c r="LSF1" s="127"/>
      <c r="LSG1" s="127"/>
      <c r="LSH1" s="127"/>
      <c r="LSI1" s="127"/>
      <c r="LSJ1" s="127"/>
      <c r="LSK1" s="127"/>
      <c r="LSL1" s="127"/>
      <c r="LSM1" s="127"/>
      <c r="LSN1" s="127"/>
      <c r="LSO1" s="127"/>
      <c r="LSP1" s="127"/>
      <c r="LSQ1" s="127"/>
      <c r="LSR1" s="127"/>
      <c r="LSS1" s="127"/>
      <c r="LST1" s="127"/>
      <c r="LSU1" s="127"/>
      <c r="LSV1" s="127"/>
      <c r="LSW1" s="127"/>
      <c r="LSX1" s="127"/>
      <c r="LSY1" s="127"/>
      <c r="LSZ1" s="127"/>
      <c r="LTA1" s="127"/>
      <c r="LTB1" s="127"/>
      <c r="LTC1" s="127"/>
      <c r="LTD1" s="127"/>
      <c r="LTE1" s="127"/>
      <c r="LTF1" s="127"/>
      <c r="LTG1" s="127"/>
      <c r="LTH1" s="127"/>
      <c r="LTI1" s="127"/>
      <c r="LTJ1" s="127"/>
      <c r="LTK1" s="127"/>
      <c r="LTL1" s="127"/>
      <c r="LTM1" s="127"/>
      <c r="LTN1" s="127"/>
      <c r="LTO1" s="127"/>
      <c r="LTP1" s="127"/>
      <c r="LTQ1" s="127"/>
      <c r="LTR1" s="127"/>
      <c r="LTS1" s="127"/>
      <c r="LTT1" s="127"/>
      <c r="LTU1" s="127"/>
      <c r="LTV1" s="127"/>
      <c r="LTW1" s="127"/>
      <c r="LTX1" s="127"/>
      <c r="LTY1" s="127"/>
      <c r="LTZ1" s="127"/>
      <c r="LUA1" s="127"/>
      <c r="LUB1" s="127"/>
      <c r="LUC1" s="127"/>
      <c r="LUD1" s="127"/>
      <c r="LUE1" s="127"/>
      <c r="LUF1" s="127"/>
      <c r="LUG1" s="127"/>
      <c r="LUH1" s="127"/>
      <c r="LUI1" s="127"/>
      <c r="LUJ1" s="127"/>
      <c r="LUK1" s="127"/>
      <c r="LUL1" s="127"/>
      <c r="LUM1" s="127"/>
      <c r="LUN1" s="127"/>
      <c r="LUO1" s="127"/>
      <c r="LUP1" s="127"/>
      <c r="LUQ1" s="127"/>
      <c r="LUR1" s="127"/>
      <c r="LUS1" s="127"/>
      <c r="LUT1" s="127"/>
      <c r="LUU1" s="127"/>
      <c r="LUV1" s="127"/>
      <c r="LUW1" s="127"/>
      <c r="LUX1" s="127"/>
      <c r="LUY1" s="127"/>
      <c r="LUZ1" s="127"/>
      <c r="LVA1" s="127"/>
      <c r="LVB1" s="127"/>
      <c r="LVC1" s="127"/>
      <c r="LVD1" s="127"/>
      <c r="LVE1" s="127"/>
      <c r="LVF1" s="127"/>
      <c r="LVG1" s="127"/>
      <c r="LVH1" s="127"/>
      <c r="LVI1" s="127"/>
      <c r="LVJ1" s="127"/>
      <c r="LVK1" s="127"/>
      <c r="LVL1" s="127"/>
      <c r="LVM1" s="127"/>
      <c r="LVN1" s="127"/>
      <c r="LVO1" s="127"/>
      <c r="LVP1" s="127"/>
      <c r="LVQ1" s="127"/>
      <c r="LVR1" s="127"/>
      <c r="LVS1" s="127"/>
      <c r="LVT1" s="127"/>
      <c r="LVU1" s="127"/>
      <c r="LVV1" s="127"/>
      <c r="LVW1" s="127"/>
      <c r="LVX1" s="127"/>
      <c r="LVY1" s="127"/>
      <c r="LVZ1" s="127"/>
      <c r="LWA1" s="127"/>
      <c r="LWB1" s="127"/>
      <c r="LWC1" s="127"/>
      <c r="LWD1" s="127"/>
      <c r="LWE1" s="127"/>
      <c r="LWF1" s="127"/>
      <c r="LWG1" s="127"/>
      <c r="LWH1" s="127"/>
      <c r="LWI1" s="127"/>
      <c r="LWJ1" s="127"/>
      <c r="LWK1" s="127"/>
      <c r="LWL1" s="127"/>
      <c r="LWM1" s="127"/>
      <c r="LWN1" s="127"/>
      <c r="LWO1" s="127"/>
      <c r="LWP1" s="127"/>
      <c r="LWQ1" s="127"/>
      <c r="LWR1" s="127"/>
      <c r="LWS1" s="127"/>
      <c r="LWT1" s="127"/>
      <c r="LWU1" s="127"/>
      <c r="LWV1" s="127"/>
      <c r="LWW1" s="127"/>
      <c r="LWX1" s="127"/>
      <c r="LWY1" s="127"/>
      <c r="LWZ1" s="127"/>
      <c r="LXA1" s="127"/>
      <c r="LXB1" s="127"/>
      <c r="LXC1" s="127"/>
      <c r="LXD1" s="127"/>
      <c r="LXE1" s="127"/>
      <c r="LXF1" s="127"/>
      <c r="LXG1" s="127"/>
      <c r="LXH1" s="127"/>
      <c r="LXI1" s="127"/>
      <c r="LXJ1" s="127"/>
      <c r="LXK1" s="127"/>
      <c r="LXL1" s="127"/>
      <c r="LXM1" s="127"/>
      <c r="LXN1" s="127"/>
      <c r="LXO1" s="127"/>
      <c r="LXP1" s="127"/>
      <c r="LXQ1" s="127"/>
      <c r="LXR1" s="127"/>
      <c r="LXS1" s="127"/>
      <c r="LXT1" s="127"/>
      <c r="LXU1" s="127"/>
      <c r="LXV1" s="127"/>
      <c r="LXW1" s="127"/>
      <c r="LXX1" s="127"/>
      <c r="LXY1" s="127"/>
      <c r="LXZ1" s="127"/>
      <c r="LYA1" s="127"/>
      <c r="LYB1" s="127"/>
      <c r="LYC1" s="127"/>
      <c r="LYD1" s="127"/>
      <c r="LYE1" s="127"/>
      <c r="LYF1" s="127"/>
      <c r="LYG1" s="127"/>
      <c r="LYH1" s="127"/>
      <c r="LYI1" s="127"/>
      <c r="LYJ1" s="127"/>
      <c r="LYK1" s="127"/>
      <c r="LYL1" s="127"/>
      <c r="LYM1" s="127"/>
      <c r="LYN1" s="127"/>
      <c r="LYO1" s="127"/>
      <c r="LYP1" s="127"/>
      <c r="LYQ1" s="127"/>
      <c r="LYR1" s="127"/>
      <c r="LYS1" s="127"/>
      <c r="LYT1" s="127"/>
      <c r="LYU1" s="127"/>
      <c r="LYV1" s="127"/>
      <c r="LYW1" s="127"/>
      <c r="LYX1" s="127"/>
      <c r="LYY1" s="127"/>
      <c r="LYZ1" s="127"/>
      <c r="LZA1" s="127"/>
      <c r="LZB1" s="127"/>
      <c r="LZC1" s="127"/>
      <c r="LZD1" s="127"/>
      <c r="LZE1" s="127"/>
      <c r="LZF1" s="127"/>
      <c r="LZG1" s="127"/>
      <c r="LZH1" s="127"/>
      <c r="LZI1" s="127"/>
      <c r="LZJ1" s="127"/>
      <c r="LZK1" s="127"/>
      <c r="LZL1" s="127"/>
      <c r="LZM1" s="127"/>
      <c r="LZN1" s="127"/>
      <c r="LZO1" s="127"/>
      <c r="LZP1" s="127"/>
      <c r="LZQ1" s="127"/>
      <c r="LZR1" s="127"/>
      <c r="LZS1" s="127"/>
      <c r="LZT1" s="127"/>
      <c r="LZU1" s="127"/>
      <c r="LZV1" s="127"/>
      <c r="LZW1" s="127"/>
      <c r="LZX1" s="127"/>
      <c r="LZY1" s="127"/>
      <c r="LZZ1" s="127"/>
      <c r="MAA1" s="127"/>
      <c r="MAB1" s="127"/>
      <c r="MAC1" s="127"/>
      <c r="MAD1" s="127"/>
      <c r="MAE1" s="127"/>
      <c r="MAF1" s="127"/>
      <c r="MAG1" s="127"/>
      <c r="MAH1" s="127"/>
      <c r="MAI1" s="127"/>
      <c r="MAJ1" s="127"/>
      <c r="MAK1" s="127"/>
      <c r="MAL1" s="127"/>
      <c r="MAM1" s="127"/>
      <c r="MAN1" s="127"/>
      <c r="MAO1" s="127"/>
      <c r="MAP1" s="127"/>
      <c r="MAQ1" s="127"/>
      <c r="MAR1" s="127"/>
      <c r="MAS1" s="127"/>
      <c r="MAT1" s="127"/>
      <c r="MAU1" s="127"/>
      <c r="MAV1" s="127"/>
      <c r="MAW1" s="127"/>
      <c r="MAX1" s="127"/>
      <c r="MAY1" s="127"/>
      <c r="MAZ1" s="127"/>
      <c r="MBA1" s="127"/>
      <c r="MBB1" s="127"/>
      <c r="MBC1" s="127"/>
      <c r="MBD1" s="127"/>
      <c r="MBE1" s="127"/>
      <c r="MBF1" s="127"/>
      <c r="MBG1" s="127"/>
      <c r="MBH1" s="127"/>
      <c r="MBI1" s="127"/>
      <c r="MBJ1" s="127"/>
      <c r="MBK1" s="127"/>
      <c r="MBL1" s="127"/>
      <c r="MBM1" s="127"/>
      <c r="MBN1" s="127"/>
      <c r="MBO1" s="127"/>
      <c r="MBP1" s="127"/>
      <c r="MBQ1" s="127"/>
      <c r="MBR1" s="127"/>
      <c r="MBS1" s="127"/>
      <c r="MBT1" s="127"/>
      <c r="MBU1" s="127"/>
      <c r="MBV1" s="127"/>
      <c r="MBW1" s="127"/>
      <c r="MBX1" s="127"/>
      <c r="MBY1" s="127"/>
      <c r="MBZ1" s="127"/>
      <c r="MCA1" s="127"/>
      <c r="MCB1" s="127"/>
      <c r="MCC1" s="127"/>
      <c r="MCD1" s="127"/>
      <c r="MCE1" s="127"/>
      <c r="MCF1" s="127"/>
      <c r="MCG1" s="127"/>
      <c r="MCH1" s="127"/>
      <c r="MCI1" s="127"/>
      <c r="MCJ1" s="127"/>
      <c r="MCK1" s="127"/>
      <c r="MCL1" s="127"/>
      <c r="MCM1" s="127"/>
      <c r="MCN1" s="127"/>
      <c r="MCO1" s="127"/>
      <c r="MCP1" s="127"/>
      <c r="MCQ1" s="127"/>
      <c r="MCR1" s="127"/>
      <c r="MCS1" s="127"/>
      <c r="MCT1" s="127"/>
      <c r="MCU1" s="127"/>
      <c r="MCV1" s="127"/>
      <c r="MCW1" s="127"/>
      <c r="MCX1" s="127"/>
      <c r="MCY1" s="127"/>
      <c r="MCZ1" s="127"/>
      <c r="MDA1" s="127"/>
      <c r="MDB1" s="127"/>
      <c r="MDC1" s="127"/>
      <c r="MDD1" s="127"/>
      <c r="MDE1" s="127"/>
      <c r="MDF1" s="127"/>
      <c r="MDG1" s="127"/>
      <c r="MDH1" s="127"/>
      <c r="MDI1" s="127"/>
      <c r="MDJ1" s="127"/>
      <c r="MDK1" s="127"/>
      <c r="MDL1" s="127"/>
      <c r="MDM1" s="127"/>
      <c r="MDN1" s="127"/>
      <c r="MDO1" s="127"/>
      <c r="MDP1" s="127"/>
      <c r="MDQ1" s="127"/>
      <c r="MDR1" s="127"/>
      <c r="MDS1" s="127"/>
      <c r="MDT1" s="127"/>
      <c r="MDU1" s="127"/>
      <c r="MDV1" s="127"/>
      <c r="MDW1" s="127"/>
      <c r="MDX1" s="127"/>
      <c r="MDY1" s="127"/>
      <c r="MDZ1" s="127"/>
      <c r="MEA1" s="127"/>
      <c r="MEB1" s="127"/>
      <c r="MEC1" s="127"/>
      <c r="MED1" s="127"/>
      <c r="MEE1" s="127"/>
      <c r="MEF1" s="127"/>
      <c r="MEG1" s="127"/>
      <c r="MEH1" s="127"/>
      <c r="MEI1" s="127"/>
      <c r="MEJ1" s="127"/>
      <c r="MEK1" s="127"/>
      <c r="MEL1" s="127"/>
      <c r="MEM1" s="127"/>
      <c r="MEN1" s="127"/>
      <c r="MEO1" s="127"/>
      <c r="MEP1" s="127"/>
      <c r="MEQ1" s="127"/>
      <c r="MER1" s="127"/>
      <c r="MES1" s="127"/>
      <c r="MET1" s="127"/>
      <c r="MEU1" s="127"/>
      <c r="MEV1" s="127"/>
      <c r="MEW1" s="127"/>
      <c r="MEX1" s="127"/>
      <c r="MEY1" s="127"/>
      <c r="MEZ1" s="127"/>
      <c r="MFA1" s="127"/>
      <c r="MFB1" s="127"/>
      <c r="MFC1" s="127"/>
      <c r="MFD1" s="127"/>
      <c r="MFE1" s="127"/>
      <c r="MFF1" s="127"/>
      <c r="MFG1" s="127"/>
      <c r="MFH1" s="127"/>
      <c r="MFI1" s="127"/>
      <c r="MFJ1" s="127"/>
      <c r="MFK1" s="127"/>
      <c r="MFL1" s="127"/>
      <c r="MFM1" s="127"/>
      <c r="MFN1" s="127"/>
      <c r="MFO1" s="127"/>
      <c r="MFP1" s="127"/>
      <c r="MFQ1" s="127"/>
      <c r="MFR1" s="127"/>
      <c r="MFS1" s="127"/>
      <c r="MFT1" s="127"/>
      <c r="MFU1" s="127"/>
      <c r="MFV1" s="127"/>
      <c r="MFW1" s="127"/>
      <c r="MFX1" s="127"/>
      <c r="MFY1" s="127"/>
      <c r="MFZ1" s="127"/>
      <c r="MGA1" s="127"/>
      <c r="MGB1" s="127"/>
      <c r="MGC1" s="127"/>
      <c r="MGD1" s="127"/>
      <c r="MGE1" s="127"/>
      <c r="MGF1" s="127"/>
      <c r="MGG1" s="127"/>
      <c r="MGH1" s="127"/>
      <c r="MGI1" s="127"/>
      <c r="MGJ1" s="127"/>
      <c r="MGK1" s="127"/>
      <c r="MGL1" s="127"/>
      <c r="MGM1" s="127"/>
      <c r="MGN1" s="127"/>
      <c r="MGO1" s="127"/>
      <c r="MGP1" s="127"/>
      <c r="MGQ1" s="127"/>
      <c r="MGR1" s="127"/>
      <c r="MGS1" s="127"/>
      <c r="MGT1" s="127"/>
      <c r="MGU1" s="127"/>
      <c r="MGV1" s="127"/>
      <c r="MGW1" s="127"/>
      <c r="MGX1" s="127"/>
      <c r="MGY1" s="127"/>
      <c r="MGZ1" s="127"/>
      <c r="MHA1" s="127"/>
      <c r="MHB1" s="127"/>
      <c r="MHC1" s="127"/>
      <c r="MHD1" s="127"/>
      <c r="MHE1" s="127"/>
      <c r="MHF1" s="127"/>
      <c r="MHG1" s="127"/>
      <c r="MHH1" s="127"/>
      <c r="MHI1" s="127"/>
      <c r="MHJ1" s="127"/>
      <c r="MHK1" s="127"/>
      <c r="MHL1" s="127"/>
      <c r="MHM1" s="127"/>
      <c r="MHN1" s="127"/>
      <c r="MHO1" s="127"/>
      <c r="MHP1" s="127"/>
      <c r="MHQ1" s="127"/>
      <c r="MHR1" s="127"/>
      <c r="MHS1" s="127"/>
      <c r="MHT1" s="127"/>
      <c r="MHU1" s="127"/>
      <c r="MHV1" s="127"/>
      <c r="MHW1" s="127"/>
      <c r="MHX1" s="127"/>
      <c r="MHY1" s="127"/>
      <c r="MHZ1" s="127"/>
      <c r="MIA1" s="127"/>
      <c r="MIB1" s="127"/>
      <c r="MIC1" s="127"/>
      <c r="MID1" s="127"/>
      <c r="MIE1" s="127"/>
      <c r="MIF1" s="127"/>
      <c r="MIG1" s="127"/>
      <c r="MIH1" s="127"/>
      <c r="MII1" s="127"/>
      <c r="MIJ1" s="127"/>
      <c r="MIK1" s="127"/>
      <c r="MIL1" s="127"/>
      <c r="MIM1" s="127"/>
      <c r="MIN1" s="127"/>
      <c r="MIO1" s="127"/>
      <c r="MIP1" s="127"/>
      <c r="MIQ1" s="127"/>
      <c r="MIR1" s="127"/>
      <c r="MIS1" s="127"/>
      <c r="MIT1" s="127"/>
      <c r="MIU1" s="127"/>
      <c r="MIV1" s="127"/>
      <c r="MIW1" s="127"/>
      <c r="MIX1" s="127"/>
      <c r="MIY1" s="127"/>
      <c r="MIZ1" s="127"/>
      <c r="MJA1" s="127"/>
      <c r="MJB1" s="127"/>
      <c r="MJC1" s="127"/>
      <c r="MJD1" s="127"/>
      <c r="MJE1" s="127"/>
      <c r="MJF1" s="127"/>
      <c r="MJG1" s="127"/>
      <c r="MJH1" s="127"/>
      <c r="MJI1" s="127"/>
      <c r="MJJ1" s="127"/>
      <c r="MJK1" s="127"/>
      <c r="MJL1" s="127"/>
      <c r="MJM1" s="127"/>
      <c r="MJN1" s="127"/>
      <c r="MJO1" s="127"/>
      <c r="MJP1" s="127"/>
      <c r="MJQ1" s="127"/>
      <c r="MJR1" s="127"/>
      <c r="MJS1" s="127"/>
      <c r="MJT1" s="127"/>
      <c r="MJU1" s="127"/>
      <c r="MJV1" s="127"/>
      <c r="MJW1" s="127"/>
      <c r="MJX1" s="127"/>
      <c r="MJY1" s="127"/>
      <c r="MJZ1" s="127"/>
      <c r="MKA1" s="127"/>
      <c r="MKB1" s="127"/>
      <c r="MKC1" s="127"/>
      <c r="MKD1" s="127"/>
      <c r="MKE1" s="127"/>
      <c r="MKF1" s="127"/>
      <c r="MKG1" s="127"/>
      <c r="MKH1" s="127"/>
      <c r="MKI1" s="127"/>
      <c r="MKJ1" s="127"/>
      <c r="MKK1" s="127"/>
      <c r="MKL1" s="127"/>
      <c r="MKM1" s="127"/>
      <c r="MKN1" s="127"/>
      <c r="MKO1" s="127"/>
      <c r="MKP1" s="127"/>
      <c r="MKQ1" s="127"/>
      <c r="MKR1" s="127"/>
      <c r="MKS1" s="127"/>
      <c r="MKT1" s="127"/>
      <c r="MKU1" s="127"/>
      <c r="MKV1" s="127"/>
      <c r="MKW1" s="127"/>
      <c r="MKX1" s="127"/>
      <c r="MKY1" s="127"/>
      <c r="MKZ1" s="127"/>
      <c r="MLA1" s="127"/>
      <c r="MLB1" s="127"/>
      <c r="MLC1" s="127"/>
      <c r="MLD1" s="127"/>
      <c r="MLE1" s="127"/>
      <c r="MLF1" s="127"/>
      <c r="MLG1" s="127"/>
      <c r="MLH1" s="127"/>
      <c r="MLI1" s="127"/>
      <c r="MLJ1" s="127"/>
      <c r="MLK1" s="127"/>
      <c r="MLL1" s="127"/>
      <c r="MLM1" s="127"/>
      <c r="MLN1" s="127"/>
      <c r="MLO1" s="127"/>
      <c r="MLP1" s="127"/>
      <c r="MLQ1" s="127"/>
      <c r="MLR1" s="127"/>
      <c r="MLS1" s="127"/>
      <c r="MLT1" s="127"/>
      <c r="MLU1" s="127"/>
      <c r="MLV1" s="127"/>
      <c r="MLW1" s="127"/>
      <c r="MLX1" s="127"/>
      <c r="MLY1" s="127"/>
      <c r="MLZ1" s="127"/>
      <c r="MMA1" s="127"/>
      <c r="MMB1" s="127"/>
      <c r="MMC1" s="127"/>
      <c r="MMD1" s="127"/>
      <c r="MME1" s="127"/>
      <c r="MMF1" s="127"/>
      <c r="MMG1" s="127"/>
      <c r="MMH1" s="127"/>
      <c r="MMI1" s="127"/>
      <c r="MMJ1" s="127"/>
      <c r="MMK1" s="127"/>
      <c r="MML1" s="127"/>
      <c r="MMM1" s="127"/>
      <c r="MMN1" s="127"/>
      <c r="MMO1" s="127"/>
      <c r="MMP1" s="127"/>
      <c r="MMQ1" s="127"/>
      <c r="MMR1" s="127"/>
      <c r="MMS1" s="127"/>
      <c r="MMT1" s="127"/>
      <c r="MMU1" s="127"/>
      <c r="MMV1" s="127"/>
      <c r="MMW1" s="127"/>
      <c r="MMX1" s="127"/>
      <c r="MMY1" s="127"/>
      <c r="MMZ1" s="127"/>
      <c r="MNA1" s="127"/>
      <c r="MNB1" s="127"/>
      <c r="MNC1" s="127"/>
      <c r="MND1" s="127"/>
      <c r="MNE1" s="127"/>
      <c r="MNF1" s="127"/>
      <c r="MNG1" s="127"/>
      <c r="MNH1" s="127"/>
      <c r="MNI1" s="127"/>
      <c r="MNJ1" s="127"/>
      <c r="MNK1" s="127"/>
      <c r="MNL1" s="127"/>
      <c r="MNM1" s="127"/>
      <c r="MNN1" s="127"/>
      <c r="MNO1" s="127"/>
      <c r="MNP1" s="127"/>
      <c r="MNQ1" s="127"/>
      <c r="MNR1" s="127"/>
      <c r="MNS1" s="127"/>
      <c r="MNT1" s="127"/>
      <c r="MNU1" s="127"/>
      <c r="MNV1" s="127"/>
      <c r="MNW1" s="127"/>
      <c r="MNX1" s="127"/>
      <c r="MNY1" s="127"/>
      <c r="MNZ1" s="127"/>
      <c r="MOA1" s="127"/>
      <c r="MOB1" s="127"/>
      <c r="MOC1" s="127"/>
      <c r="MOD1" s="127"/>
      <c r="MOE1" s="127"/>
      <c r="MOF1" s="127"/>
      <c r="MOG1" s="127"/>
      <c r="MOH1" s="127"/>
      <c r="MOI1" s="127"/>
      <c r="MOJ1" s="127"/>
      <c r="MOK1" s="127"/>
      <c r="MOL1" s="127"/>
      <c r="MOM1" s="127"/>
      <c r="MON1" s="127"/>
      <c r="MOO1" s="127"/>
      <c r="MOP1" s="127"/>
      <c r="MOQ1" s="127"/>
      <c r="MOR1" s="127"/>
      <c r="MOS1" s="127"/>
      <c r="MOT1" s="127"/>
      <c r="MOU1" s="127"/>
      <c r="MOV1" s="127"/>
      <c r="MOW1" s="127"/>
      <c r="MOX1" s="127"/>
      <c r="MOY1" s="127"/>
      <c r="MOZ1" s="127"/>
      <c r="MPA1" s="127"/>
      <c r="MPB1" s="127"/>
      <c r="MPC1" s="127"/>
      <c r="MPD1" s="127"/>
      <c r="MPE1" s="127"/>
      <c r="MPF1" s="127"/>
      <c r="MPG1" s="127"/>
      <c r="MPH1" s="127"/>
      <c r="MPI1" s="127"/>
      <c r="MPJ1" s="127"/>
      <c r="MPK1" s="127"/>
      <c r="MPL1" s="127"/>
      <c r="MPM1" s="127"/>
      <c r="MPN1" s="127"/>
      <c r="MPO1" s="127"/>
      <c r="MPP1" s="127"/>
      <c r="MPQ1" s="127"/>
      <c r="MPR1" s="127"/>
      <c r="MPS1" s="127"/>
      <c r="MPT1" s="127"/>
      <c r="MPU1" s="127"/>
      <c r="MPV1" s="127"/>
      <c r="MPW1" s="127"/>
      <c r="MPX1" s="127"/>
      <c r="MPY1" s="127"/>
      <c r="MPZ1" s="127"/>
      <c r="MQA1" s="127"/>
      <c r="MQB1" s="127"/>
      <c r="MQC1" s="127"/>
      <c r="MQD1" s="127"/>
      <c r="MQE1" s="127"/>
      <c r="MQF1" s="127"/>
      <c r="MQG1" s="127"/>
      <c r="MQH1" s="127"/>
      <c r="MQI1" s="127"/>
      <c r="MQJ1" s="127"/>
      <c r="MQK1" s="127"/>
      <c r="MQL1" s="127"/>
      <c r="MQM1" s="127"/>
      <c r="MQN1" s="127"/>
      <c r="MQO1" s="127"/>
      <c r="MQP1" s="127"/>
      <c r="MQQ1" s="127"/>
      <c r="MQR1" s="127"/>
      <c r="MQS1" s="127"/>
      <c r="MQT1" s="127"/>
      <c r="MQU1" s="127"/>
      <c r="MQV1" s="127"/>
      <c r="MQW1" s="127"/>
      <c r="MQX1" s="127"/>
      <c r="MQY1" s="127"/>
      <c r="MQZ1" s="127"/>
      <c r="MRA1" s="127"/>
      <c r="MRB1" s="127"/>
      <c r="MRC1" s="127"/>
      <c r="MRD1" s="127"/>
      <c r="MRE1" s="127"/>
      <c r="MRF1" s="127"/>
      <c r="MRG1" s="127"/>
      <c r="MRH1" s="127"/>
      <c r="MRI1" s="127"/>
      <c r="MRJ1" s="127"/>
      <c r="MRK1" s="127"/>
      <c r="MRL1" s="127"/>
      <c r="MRM1" s="127"/>
      <c r="MRN1" s="127"/>
      <c r="MRO1" s="127"/>
      <c r="MRP1" s="127"/>
      <c r="MRQ1" s="127"/>
      <c r="MRR1" s="127"/>
      <c r="MRS1" s="127"/>
      <c r="MRT1" s="127"/>
      <c r="MRU1" s="127"/>
      <c r="MRV1" s="127"/>
      <c r="MRW1" s="127"/>
      <c r="MRX1" s="127"/>
      <c r="MRY1" s="127"/>
      <c r="MRZ1" s="127"/>
      <c r="MSA1" s="127"/>
      <c r="MSB1" s="127"/>
      <c r="MSC1" s="127"/>
      <c r="MSD1" s="127"/>
      <c r="MSE1" s="127"/>
      <c r="MSF1" s="127"/>
      <c r="MSG1" s="127"/>
      <c r="MSH1" s="127"/>
      <c r="MSI1" s="127"/>
      <c r="MSJ1" s="127"/>
      <c r="MSK1" s="127"/>
      <c r="MSL1" s="127"/>
      <c r="MSM1" s="127"/>
      <c r="MSN1" s="127"/>
      <c r="MSO1" s="127"/>
      <c r="MSP1" s="127"/>
      <c r="MSQ1" s="127"/>
      <c r="MSR1" s="127"/>
      <c r="MSS1" s="127"/>
      <c r="MST1" s="127"/>
      <c r="MSU1" s="127"/>
      <c r="MSV1" s="127"/>
      <c r="MSW1" s="127"/>
      <c r="MSX1" s="127"/>
      <c r="MSY1" s="127"/>
      <c r="MSZ1" s="127"/>
      <c r="MTA1" s="127"/>
      <c r="MTB1" s="127"/>
      <c r="MTC1" s="127"/>
      <c r="MTD1" s="127"/>
      <c r="MTE1" s="127"/>
      <c r="MTF1" s="127"/>
      <c r="MTG1" s="127"/>
      <c r="MTH1" s="127"/>
      <c r="MTI1" s="127"/>
      <c r="MTJ1" s="127"/>
      <c r="MTK1" s="127"/>
      <c r="MTL1" s="127"/>
      <c r="MTM1" s="127"/>
      <c r="MTN1" s="127"/>
      <c r="MTO1" s="127"/>
      <c r="MTP1" s="127"/>
      <c r="MTQ1" s="127"/>
      <c r="MTR1" s="127"/>
      <c r="MTS1" s="127"/>
      <c r="MTT1" s="127"/>
      <c r="MTU1" s="127"/>
      <c r="MTV1" s="127"/>
      <c r="MTW1" s="127"/>
      <c r="MTX1" s="127"/>
      <c r="MTY1" s="127"/>
      <c r="MTZ1" s="127"/>
      <c r="MUA1" s="127"/>
      <c r="MUB1" s="127"/>
      <c r="MUC1" s="127"/>
      <c r="MUD1" s="127"/>
      <c r="MUE1" s="127"/>
      <c r="MUF1" s="127"/>
      <c r="MUG1" s="127"/>
      <c r="MUH1" s="127"/>
      <c r="MUI1" s="127"/>
      <c r="MUJ1" s="127"/>
      <c r="MUK1" s="127"/>
      <c r="MUL1" s="127"/>
      <c r="MUM1" s="127"/>
      <c r="MUN1" s="127"/>
      <c r="MUO1" s="127"/>
      <c r="MUP1" s="127"/>
      <c r="MUQ1" s="127"/>
      <c r="MUR1" s="127"/>
      <c r="MUS1" s="127"/>
      <c r="MUT1" s="127"/>
      <c r="MUU1" s="127"/>
      <c r="MUV1" s="127"/>
      <c r="MUW1" s="127"/>
      <c r="MUX1" s="127"/>
      <c r="MUY1" s="127"/>
      <c r="MUZ1" s="127"/>
      <c r="MVA1" s="127"/>
      <c r="MVB1" s="127"/>
      <c r="MVC1" s="127"/>
      <c r="MVD1" s="127"/>
      <c r="MVE1" s="127"/>
      <c r="MVF1" s="127"/>
      <c r="MVG1" s="127"/>
      <c r="MVH1" s="127"/>
      <c r="MVI1" s="127"/>
      <c r="MVJ1" s="127"/>
      <c r="MVK1" s="127"/>
      <c r="MVL1" s="127"/>
      <c r="MVM1" s="127"/>
      <c r="MVN1" s="127"/>
      <c r="MVO1" s="127"/>
      <c r="MVP1" s="127"/>
      <c r="MVQ1" s="127"/>
      <c r="MVR1" s="127"/>
      <c r="MVS1" s="127"/>
      <c r="MVT1" s="127"/>
      <c r="MVU1" s="127"/>
      <c r="MVV1" s="127"/>
      <c r="MVW1" s="127"/>
      <c r="MVX1" s="127"/>
      <c r="MVY1" s="127"/>
      <c r="MVZ1" s="127"/>
      <c r="MWA1" s="127"/>
      <c r="MWB1" s="127"/>
      <c r="MWC1" s="127"/>
      <c r="MWD1" s="127"/>
      <c r="MWE1" s="127"/>
      <c r="MWF1" s="127"/>
      <c r="MWG1" s="127"/>
      <c r="MWH1" s="127"/>
      <c r="MWI1" s="127"/>
      <c r="MWJ1" s="127"/>
      <c r="MWK1" s="127"/>
      <c r="MWL1" s="127"/>
      <c r="MWM1" s="127"/>
      <c r="MWN1" s="127"/>
      <c r="MWO1" s="127"/>
      <c r="MWP1" s="127"/>
      <c r="MWQ1" s="127"/>
      <c r="MWR1" s="127"/>
      <c r="MWS1" s="127"/>
      <c r="MWT1" s="127"/>
      <c r="MWU1" s="127"/>
      <c r="MWV1" s="127"/>
      <c r="MWW1" s="127"/>
      <c r="MWX1" s="127"/>
      <c r="MWY1" s="127"/>
      <c r="MWZ1" s="127"/>
      <c r="MXA1" s="127"/>
      <c r="MXB1" s="127"/>
      <c r="MXC1" s="127"/>
      <c r="MXD1" s="127"/>
      <c r="MXE1" s="127"/>
      <c r="MXF1" s="127"/>
      <c r="MXG1" s="127"/>
      <c r="MXH1" s="127"/>
      <c r="MXI1" s="127"/>
      <c r="MXJ1" s="127"/>
      <c r="MXK1" s="127"/>
      <c r="MXL1" s="127"/>
      <c r="MXM1" s="127"/>
      <c r="MXN1" s="127"/>
      <c r="MXO1" s="127"/>
      <c r="MXP1" s="127"/>
      <c r="MXQ1" s="127"/>
      <c r="MXR1" s="127"/>
      <c r="MXS1" s="127"/>
      <c r="MXT1" s="127"/>
      <c r="MXU1" s="127"/>
      <c r="MXV1" s="127"/>
      <c r="MXW1" s="127"/>
      <c r="MXX1" s="127"/>
      <c r="MXY1" s="127"/>
      <c r="MXZ1" s="127"/>
      <c r="MYA1" s="127"/>
      <c r="MYB1" s="127"/>
      <c r="MYC1" s="127"/>
      <c r="MYD1" s="127"/>
      <c r="MYE1" s="127"/>
      <c r="MYF1" s="127"/>
      <c r="MYG1" s="127"/>
      <c r="MYH1" s="127"/>
      <c r="MYI1" s="127"/>
      <c r="MYJ1" s="127"/>
      <c r="MYK1" s="127"/>
      <c r="MYL1" s="127"/>
      <c r="MYM1" s="127"/>
      <c r="MYN1" s="127"/>
      <c r="MYO1" s="127"/>
      <c r="MYP1" s="127"/>
      <c r="MYQ1" s="127"/>
      <c r="MYR1" s="127"/>
      <c r="MYS1" s="127"/>
      <c r="MYT1" s="127"/>
      <c r="MYU1" s="127"/>
      <c r="MYV1" s="127"/>
      <c r="MYW1" s="127"/>
      <c r="MYX1" s="127"/>
      <c r="MYY1" s="127"/>
      <c r="MYZ1" s="127"/>
      <c r="MZA1" s="127"/>
      <c r="MZB1" s="127"/>
      <c r="MZC1" s="127"/>
      <c r="MZD1" s="127"/>
      <c r="MZE1" s="127"/>
      <c r="MZF1" s="127"/>
      <c r="MZG1" s="127"/>
      <c r="MZH1" s="127"/>
      <c r="MZI1" s="127"/>
      <c r="MZJ1" s="127"/>
      <c r="MZK1" s="127"/>
      <c r="MZL1" s="127"/>
      <c r="MZM1" s="127"/>
      <c r="MZN1" s="127"/>
      <c r="MZO1" s="127"/>
      <c r="MZP1" s="127"/>
      <c r="MZQ1" s="127"/>
      <c r="MZR1" s="127"/>
      <c r="MZS1" s="127"/>
      <c r="MZT1" s="127"/>
      <c r="MZU1" s="127"/>
      <c r="MZV1" s="127"/>
      <c r="MZW1" s="127"/>
      <c r="MZX1" s="127"/>
      <c r="MZY1" s="127"/>
      <c r="MZZ1" s="127"/>
      <c r="NAA1" s="127"/>
      <c r="NAB1" s="127"/>
      <c r="NAC1" s="127"/>
      <c r="NAD1" s="127"/>
      <c r="NAE1" s="127"/>
      <c r="NAF1" s="127"/>
      <c r="NAG1" s="127"/>
      <c r="NAH1" s="127"/>
      <c r="NAI1" s="127"/>
      <c r="NAJ1" s="127"/>
      <c r="NAK1" s="127"/>
      <c r="NAL1" s="127"/>
      <c r="NAM1" s="127"/>
      <c r="NAN1" s="127"/>
      <c r="NAO1" s="127"/>
      <c r="NAP1" s="127"/>
      <c r="NAQ1" s="127"/>
      <c r="NAR1" s="127"/>
      <c r="NAS1" s="127"/>
      <c r="NAT1" s="127"/>
      <c r="NAU1" s="127"/>
      <c r="NAV1" s="127"/>
      <c r="NAW1" s="127"/>
      <c r="NAX1" s="127"/>
      <c r="NAY1" s="127"/>
      <c r="NAZ1" s="127"/>
      <c r="NBA1" s="127"/>
      <c r="NBB1" s="127"/>
      <c r="NBC1" s="127"/>
      <c r="NBD1" s="127"/>
      <c r="NBE1" s="127"/>
      <c r="NBF1" s="127"/>
      <c r="NBG1" s="127"/>
      <c r="NBH1" s="127"/>
      <c r="NBI1" s="127"/>
      <c r="NBJ1" s="127"/>
      <c r="NBK1" s="127"/>
      <c r="NBL1" s="127"/>
      <c r="NBM1" s="127"/>
      <c r="NBN1" s="127"/>
      <c r="NBO1" s="127"/>
      <c r="NBP1" s="127"/>
      <c r="NBQ1" s="127"/>
      <c r="NBR1" s="127"/>
      <c r="NBS1" s="127"/>
      <c r="NBT1" s="127"/>
      <c r="NBU1" s="127"/>
      <c r="NBV1" s="127"/>
      <c r="NBW1" s="127"/>
      <c r="NBX1" s="127"/>
      <c r="NBY1" s="127"/>
      <c r="NBZ1" s="127"/>
      <c r="NCA1" s="127"/>
      <c r="NCB1" s="127"/>
      <c r="NCC1" s="127"/>
      <c r="NCD1" s="127"/>
      <c r="NCE1" s="127"/>
      <c r="NCF1" s="127"/>
      <c r="NCG1" s="127"/>
      <c r="NCH1" s="127"/>
      <c r="NCI1" s="127"/>
      <c r="NCJ1" s="127"/>
      <c r="NCK1" s="127"/>
      <c r="NCL1" s="127"/>
      <c r="NCM1" s="127"/>
      <c r="NCN1" s="127"/>
      <c r="NCO1" s="127"/>
      <c r="NCP1" s="127"/>
      <c r="NCQ1" s="127"/>
      <c r="NCR1" s="127"/>
      <c r="NCS1" s="127"/>
      <c r="NCT1" s="127"/>
      <c r="NCU1" s="127"/>
      <c r="NCV1" s="127"/>
      <c r="NCW1" s="127"/>
      <c r="NCX1" s="127"/>
      <c r="NCY1" s="127"/>
      <c r="NCZ1" s="127"/>
      <c r="NDA1" s="127"/>
      <c r="NDB1" s="127"/>
      <c r="NDC1" s="127"/>
      <c r="NDD1" s="127"/>
      <c r="NDE1" s="127"/>
      <c r="NDF1" s="127"/>
      <c r="NDG1" s="127"/>
      <c r="NDH1" s="127"/>
      <c r="NDI1" s="127"/>
      <c r="NDJ1" s="127"/>
      <c r="NDK1" s="127"/>
      <c r="NDL1" s="127"/>
      <c r="NDM1" s="127"/>
      <c r="NDN1" s="127"/>
      <c r="NDO1" s="127"/>
      <c r="NDP1" s="127"/>
      <c r="NDQ1" s="127"/>
      <c r="NDR1" s="127"/>
      <c r="NDS1" s="127"/>
      <c r="NDT1" s="127"/>
      <c r="NDU1" s="127"/>
      <c r="NDV1" s="127"/>
      <c r="NDW1" s="127"/>
      <c r="NDX1" s="127"/>
      <c r="NDY1" s="127"/>
      <c r="NDZ1" s="127"/>
      <c r="NEA1" s="127"/>
      <c r="NEB1" s="127"/>
      <c r="NEC1" s="127"/>
      <c r="NED1" s="127"/>
      <c r="NEE1" s="127"/>
      <c r="NEF1" s="127"/>
      <c r="NEG1" s="127"/>
      <c r="NEH1" s="127"/>
      <c r="NEI1" s="127"/>
      <c r="NEJ1" s="127"/>
      <c r="NEK1" s="127"/>
      <c r="NEL1" s="127"/>
      <c r="NEM1" s="127"/>
      <c r="NEN1" s="127"/>
      <c r="NEO1" s="127"/>
      <c r="NEP1" s="127"/>
      <c r="NEQ1" s="127"/>
      <c r="NER1" s="127"/>
      <c r="NES1" s="127"/>
      <c r="NET1" s="127"/>
      <c r="NEU1" s="127"/>
      <c r="NEV1" s="127"/>
      <c r="NEW1" s="127"/>
      <c r="NEX1" s="127"/>
      <c r="NEY1" s="127"/>
      <c r="NEZ1" s="127"/>
      <c r="NFA1" s="127"/>
      <c r="NFB1" s="127"/>
      <c r="NFC1" s="127"/>
      <c r="NFD1" s="127"/>
      <c r="NFE1" s="127"/>
      <c r="NFF1" s="127"/>
      <c r="NFG1" s="127"/>
      <c r="NFH1" s="127"/>
      <c r="NFI1" s="127"/>
      <c r="NFJ1" s="127"/>
      <c r="NFK1" s="127"/>
      <c r="NFL1" s="127"/>
      <c r="NFM1" s="127"/>
      <c r="NFN1" s="127"/>
      <c r="NFO1" s="127"/>
      <c r="NFP1" s="127"/>
      <c r="NFQ1" s="127"/>
      <c r="NFR1" s="127"/>
      <c r="NFS1" s="127"/>
      <c r="NFT1" s="127"/>
      <c r="NFU1" s="127"/>
      <c r="NFV1" s="127"/>
      <c r="NFW1" s="127"/>
      <c r="NFX1" s="127"/>
      <c r="NFY1" s="127"/>
      <c r="NFZ1" s="127"/>
      <c r="NGA1" s="127"/>
      <c r="NGB1" s="127"/>
      <c r="NGC1" s="127"/>
      <c r="NGD1" s="127"/>
      <c r="NGE1" s="127"/>
      <c r="NGF1" s="127"/>
      <c r="NGG1" s="127"/>
      <c r="NGH1" s="127"/>
      <c r="NGI1" s="127"/>
      <c r="NGJ1" s="127"/>
      <c r="NGK1" s="127"/>
      <c r="NGL1" s="127"/>
      <c r="NGM1" s="127"/>
      <c r="NGN1" s="127"/>
      <c r="NGO1" s="127"/>
      <c r="NGP1" s="127"/>
      <c r="NGQ1" s="127"/>
      <c r="NGR1" s="127"/>
      <c r="NGS1" s="127"/>
      <c r="NGT1" s="127"/>
      <c r="NGU1" s="127"/>
      <c r="NGV1" s="127"/>
      <c r="NGW1" s="127"/>
      <c r="NGX1" s="127"/>
      <c r="NGY1" s="127"/>
      <c r="NGZ1" s="127"/>
      <c r="NHA1" s="127"/>
      <c r="NHB1" s="127"/>
      <c r="NHC1" s="127"/>
      <c r="NHD1" s="127"/>
      <c r="NHE1" s="127"/>
      <c r="NHF1" s="127"/>
      <c r="NHG1" s="127"/>
      <c r="NHH1" s="127"/>
      <c r="NHI1" s="127"/>
      <c r="NHJ1" s="127"/>
      <c r="NHK1" s="127"/>
      <c r="NHL1" s="127"/>
      <c r="NHM1" s="127"/>
      <c r="NHN1" s="127"/>
      <c r="NHO1" s="127"/>
      <c r="NHP1" s="127"/>
      <c r="NHQ1" s="127"/>
      <c r="NHR1" s="127"/>
      <c r="NHS1" s="127"/>
      <c r="NHT1" s="127"/>
      <c r="NHU1" s="127"/>
      <c r="NHV1" s="127"/>
      <c r="NHW1" s="127"/>
      <c r="NHX1" s="127"/>
      <c r="NHY1" s="127"/>
      <c r="NHZ1" s="127"/>
      <c r="NIA1" s="127"/>
      <c r="NIB1" s="127"/>
      <c r="NIC1" s="127"/>
      <c r="NID1" s="127"/>
      <c r="NIE1" s="127"/>
      <c r="NIF1" s="127"/>
      <c r="NIG1" s="127"/>
      <c r="NIH1" s="127"/>
      <c r="NII1" s="127"/>
      <c r="NIJ1" s="127"/>
      <c r="NIK1" s="127"/>
      <c r="NIL1" s="127"/>
      <c r="NIM1" s="127"/>
      <c r="NIN1" s="127"/>
      <c r="NIO1" s="127"/>
      <c r="NIP1" s="127"/>
      <c r="NIQ1" s="127"/>
      <c r="NIR1" s="127"/>
      <c r="NIS1" s="127"/>
      <c r="NIT1" s="127"/>
      <c r="NIU1" s="127"/>
      <c r="NIV1" s="127"/>
      <c r="NIW1" s="127"/>
      <c r="NIX1" s="127"/>
      <c r="NIY1" s="127"/>
      <c r="NIZ1" s="127"/>
      <c r="NJA1" s="127"/>
      <c r="NJB1" s="127"/>
      <c r="NJC1" s="127"/>
      <c r="NJD1" s="127"/>
      <c r="NJE1" s="127"/>
      <c r="NJF1" s="127"/>
      <c r="NJG1" s="127"/>
      <c r="NJH1" s="127"/>
      <c r="NJI1" s="127"/>
      <c r="NJJ1" s="127"/>
      <c r="NJK1" s="127"/>
      <c r="NJL1" s="127"/>
      <c r="NJM1" s="127"/>
      <c r="NJN1" s="127"/>
      <c r="NJO1" s="127"/>
      <c r="NJP1" s="127"/>
      <c r="NJQ1" s="127"/>
      <c r="NJR1" s="127"/>
      <c r="NJS1" s="127"/>
      <c r="NJT1" s="127"/>
      <c r="NJU1" s="127"/>
      <c r="NJV1" s="127"/>
      <c r="NJW1" s="127"/>
      <c r="NJX1" s="127"/>
      <c r="NJY1" s="127"/>
      <c r="NJZ1" s="127"/>
      <c r="NKA1" s="127"/>
      <c r="NKB1" s="127"/>
      <c r="NKC1" s="127"/>
      <c r="NKD1" s="127"/>
      <c r="NKE1" s="127"/>
      <c r="NKF1" s="127"/>
      <c r="NKG1" s="127"/>
      <c r="NKH1" s="127"/>
      <c r="NKI1" s="127"/>
      <c r="NKJ1" s="127"/>
      <c r="NKK1" s="127"/>
      <c r="NKL1" s="127"/>
      <c r="NKM1" s="127"/>
      <c r="NKN1" s="127"/>
      <c r="NKO1" s="127"/>
      <c r="NKP1" s="127"/>
      <c r="NKQ1" s="127"/>
      <c r="NKR1" s="127"/>
      <c r="NKS1" s="127"/>
      <c r="NKT1" s="127"/>
      <c r="NKU1" s="127"/>
      <c r="NKV1" s="127"/>
      <c r="NKW1" s="127"/>
      <c r="NKX1" s="127"/>
      <c r="NKY1" s="127"/>
      <c r="NKZ1" s="127"/>
      <c r="NLA1" s="127"/>
      <c r="NLB1" s="127"/>
      <c r="NLC1" s="127"/>
      <c r="NLD1" s="127"/>
      <c r="NLE1" s="127"/>
      <c r="NLF1" s="127"/>
      <c r="NLG1" s="127"/>
      <c r="NLH1" s="127"/>
      <c r="NLI1" s="127"/>
      <c r="NLJ1" s="127"/>
      <c r="NLK1" s="127"/>
      <c r="NLL1" s="127"/>
      <c r="NLM1" s="127"/>
      <c r="NLN1" s="127"/>
      <c r="NLO1" s="127"/>
      <c r="NLP1" s="127"/>
      <c r="NLQ1" s="127"/>
      <c r="NLR1" s="127"/>
      <c r="NLS1" s="127"/>
      <c r="NLT1" s="127"/>
      <c r="NLU1" s="127"/>
      <c r="NLV1" s="127"/>
      <c r="NLW1" s="127"/>
      <c r="NLX1" s="127"/>
      <c r="NLY1" s="127"/>
      <c r="NLZ1" s="127"/>
      <c r="NMA1" s="127"/>
      <c r="NMB1" s="127"/>
      <c r="NMC1" s="127"/>
      <c r="NMD1" s="127"/>
      <c r="NME1" s="127"/>
      <c r="NMF1" s="127"/>
      <c r="NMG1" s="127"/>
      <c r="NMH1" s="127"/>
      <c r="NMI1" s="127"/>
      <c r="NMJ1" s="127"/>
      <c r="NMK1" s="127"/>
      <c r="NML1" s="127"/>
      <c r="NMM1" s="127"/>
      <c r="NMN1" s="127"/>
      <c r="NMO1" s="127"/>
      <c r="NMP1" s="127"/>
      <c r="NMQ1" s="127"/>
      <c r="NMR1" s="127"/>
      <c r="NMS1" s="127"/>
      <c r="NMT1" s="127"/>
      <c r="NMU1" s="127"/>
      <c r="NMV1" s="127"/>
      <c r="NMW1" s="127"/>
      <c r="NMX1" s="127"/>
      <c r="NMY1" s="127"/>
      <c r="NMZ1" s="127"/>
      <c r="NNA1" s="127"/>
      <c r="NNB1" s="127"/>
      <c r="NNC1" s="127"/>
      <c r="NND1" s="127"/>
      <c r="NNE1" s="127"/>
      <c r="NNF1" s="127"/>
      <c r="NNG1" s="127"/>
      <c r="NNH1" s="127"/>
      <c r="NNI1" s="127"/>
      <c r="NNJ1" s="127"/>
      <c r="NNK1" s="127"/>
      <c r="NNL1" s="127"/>
      <c r="NNM1" s="127"/>
      <c r="NNN1" s="127"/>
      <c r="NNO1" s="127"/>
      <c r="NNP1" s="127"/>
      <c r="NNQ1" s="127"/>
      <c r="NNR1" s="127"/>
      <c r="NNS1" s="127"/>
      <c r="NNT1" s="127"/>
      <c r="NNU1" s="127"/>
      <c r="NNV1" s="127"/>
      <c r="NNW1" s="127"/>
      <c r="NNX1" s="127"/>
      <c r="NNY1" s="127"/>
      <c r="NNZ1" s="127"/>
      <c r="NOA1" s="127"/>
      <c r="NOB1" s="127"/>
      <c r="NOC1" s="127"/>
      <c r="NOD1" s="127"/>
      <c r="NOE1" s="127"/>
      <c r="NOF1" s="127"/>
      <c r="NOG1" s="127"/>
      <c r="NOH1" s="127"/>
      <c r="NOI1" s="127"/>
      <c r="NOJ1" s="127"/>
      <c r="NOK1" s="127"/>
      <c r="NOL1" s="127"/>
      <c r="NOM1" s="127"/>
      <c r="NON1" s="127"/>
      <c r="NOO1" s="127"/>
      <c r="NOP1" s="127"/>
      <c r="NOQ1" s="127"/>
      <c r="NOR1" s="127"/>
      <c r="NOS1" s="127"/>
      <c r="NOT1" s="127"/>
      <c r="NOU1" s="127"/>
      <c r="NOV1" s="127"/>
      <c r="NOW1" s="127"/>
      <c r="NOX1" s="127"/>
      <c r="NOY1" s="127"/>
      <c r="NOZ1" s="127"/>
      <c r="NPA1" s="127"/>
      <c r="NPB1" s="127"/>
      <c r="NPC1" s="127"/>
      <c r="NPD1" s="127"/>
      <c r="NPE1" s="127"/>
      <c r="NPF1" s="127"/>
      <c r="NPG1" s="127"/>
      <c r="NPH1" s="127"/>
      <c r="NPI1" s="127"/>
      <c r="NPJ1" s="127"/>
      <c r="NPK1" s="127"/>
      <c r="NPL1" s="127"/>
      <c r="NPM1" s="127"/>
      <c r="NPN1" s="127"/>
      <c r="NPO1" s="127"/>
      <c r="NPP1" s="127"/>
      <c r="NPQ1" s="127"/>
      <c r="NPR1" s="127"/>
      <c r="NPS1" s="127"/>
      <c r="NPT1" s="127"/>
      <c r="NPU1" s="127"/>
      <c r="NPV1" s="127"/>
      <c r="NPW1" s="127"/>
      <c r="NPX1" s="127"/>
      <c r="NPY1" s="127"/>
      <c r="NPZ1" s="127"/>
      <c r="NQA1" s="127"/>
      <c r="NQB1" s="127"/>
      <c r="NQC1" s="127"/>
      <c r="NQD1" s="127"/>
      <c r="NQE1" s="127"/>
      <c r="NQF1" s="127"/>
      <c r="NQG1" s="127"/>
      <c r="NQH1" s="127"/>
      <c r="NQI1" s="127"/>
      <c r="NQJ1" s="127"/>
      <c r="NQK1" s="127"/>
      <c r="NQL1" s="127"/>
      <c r="NQM1" s="127"/>
      <c r="NQN1" s="127"/>
      <c r="NQO1" s="127"/>
      <c r="NQP1" s="127"/>
      <c r="NQQ1" s="127"/>
      <c r="NQR1" s="127"/>
      <c r="NQS1" s="127"/>
      <c r="NQT1" s="127"/>
      <c r="NQU1" s="127"/>
      <c r="NQV1" s="127"/>
      <c r="NQW1" s="127"/>
      <c r="NQX1" s="127"/>
      <c r="NQY1" s="127"/>
      <c r="NQZ1" s="127"/>
      <c r="NRA1" s="127"/>
      <c r="NRB1" s="127"/>
      <c r="NRC1" s="127"/>
      <c r="NRD1" s="127"/>
      <c r="NRE1" s="127"/>
      <c r="NRF1" s="127"/>
      <c r="NRG1" s="127"/>
      <c r="NRH1" s="127"/>
      <c r="NRI1" s="127"/>
      <c r="NRJ1" s="127"/>
      <c r="NRK1" s="127"/>
      <c r="NRL1" s="127"/>
      <c r="NRM1" s="127"/>
      <c r="NRN1" s="127"/>
      <c r="NRO1" s="127"/>
      <c r="NRP1" s="127"/>
      <c r="NRQ1" s="127"/>
      <c r="NRR1" s="127"/>
      <c r="NRS1" s="127"/>
      <c r="NRT1" s="127"/>
      <c r="NRU1" s="127"/>
      <c r="NRV1" s="127"/>
      <c r="NRW1" s="127"/>
      <c r="NRX1" s="127"/>
      <c r="NRY1" s="127"/>
      <c r="NRZ1" s="127"/>
      <c r="NSA1" s="127"/>
      <c r="NSB1" s="127"/>
      <c r="NSC1" s="127"/>
      <c r="NSD1" s="127"/>
      <c r="NSE1" s="127"/>
      <c r="NSF1" s="127"/>
      <c r="NSG1" s="127"/>
      <c r="NSH1" s="127"/>
      <c r="NSI1" s="127"/>
      <c r="NSJ1" s="127"/>
      <c r="NSK1" s="127"/>
      <c r="NSL1" s="127"/>
      <c r="NSM1" s="127"/>
      <c r="NSN1" s="127"/>
      <c r="NSO1" s="127"/>
      <c r="NSP1" s="127"/>
      <c r="NSQ1" s="127"/>
      <c r="NSR1" s="127"/>
      <c r="NSS1" s="127"/>
      <c r="NST1" s="127"/>
      <c r="NSU1" s="127"/>
      <c r="NSV1" s="127"/>
      <c r="NSW1" s="127"/>
      <c r="NSX1" s="127"/>
      <c r="NSY1" s="127"/>
      <c r="NSZ1" s="127"/>
      <c r="NTA1" s="127"/>
      <c r="NTB1" s="127"/>
      <c r="NTC1" s="127"/>
      <c r="NTD1" s="127"/>
      <c r="NTE1" s="127"/>
      <c r="NTF1" s="127"/>
      <c r="NTG1" s="127"/>
      <c r="NTH1" s="127"/>
      <c r="NTI1" s="127"/>
      <c r="NTJ1" s="127"/>
      <c r="NTK1" s="127"/>
      <c r="NTL1" s="127"/>
      <c r="NTM1" s="127"/>
      <c r="NTN1" s="127"/>
      <c r="NTO1" s="127"/>
      <c r="NTP1" s="127"/>
      <c r="NTQ1" s="127"/>
      <c r="NTR1" s="127"/>
      <c r="NTS1" s="127"/>
      <c r="NTT1" s="127"/>
      <c r="NTU1" s="127"/>
      <c r="NTV1" s="127"/>
      <c r="NTW1" s="127"/>
      <c r="NTX1" s="127"/>
      <c r="NTY1" s="127"/>
      <c r="NTZ1" s="127"/>
      <c r="NUA1" s="127"/>
      <c r="NUB1" s="127"/>
      <c r="NUC1" s="127"/>
      <c r="NUD1" s="127"/>
      <c r="NUE1" s="127"/>
      <c r="NUF1" s="127"/>
      <c r="NUG1" s="127"/>
      <c r="NUH1" s="127"/>
      <c r="NUI1" s="127"/>
      <c r="NUJ1" s="127"/>
      <c r="NUK1" s="127"/>
      <c r="NUL1" s="127"/>
      <c r="NUM1" s="127"/>
      <c r="NUN1" s="127"/>
      <c r="NUO1" s="127"/>
      <c r="NUP1" s="127"/>
      <c r="NUQ1" s="127"/>
      <c r="NUR1" s="127"/>
      <c r="NUS1" s="127"/>
      <c r="NUT1" s="127"/>
      <c r="NUU1" s="127"/>
      <c r="NUV1" s="127"/>
      <c r="NUW1" s="127"/>
      <c r="NUX1" s="127"/>
      <c r="NUY1" s="127"/>
      <c r="NUZ1" s="127"/>
      <c r="NVA1" s="127"/>
      <c r="NVB1" s="127"/>
      <c r="NVC1" s="127"/>
      <c r="NVD1" s="127"/>
      <c r="NVE1" s="127"/>
      <c r="NVF1" s="127"/>
      <c r="NVG1" s="127"/>
      <c r="NVH1" s="127"/>
      <c r="NVI1" s="127"/>
      <c r="NVJ1" s="127"/>
      <c r="NVK1" s="127"/>
      <c r="NVL1" s="127"/>
      <c r="NVM1" s="127"/>
      <c r="NVN1" s="127"/>
      <c r="NVO1" s="127"/>
      <c r="NVP1" s="127"/>
      <c r="NVQ1" s="127"/>
      <c r="NVR1" s="127"/>
      <c r="NVS1" s="127"/>
      <c r="NVT1" s="127"/>
      <c r="NVU1" s="127"/>
      <c r="NVV1" s="127"/>
      <c r="NVW1" s="127"/>
      <c r="NVX1" s="127"/>
      <c r="NVY1" s="127"/>
      <c r="NVZ1" s="127"/>
      <c r="NWA1" s="127"/>
      <c r="NWB1" s="127"/>
      <c r="NWC1" s="127"/>
      <c r="NWD1" s="127"/>
      <c r="NWE1" s="127"/>
      <c r="NWF1" s="127"/>
      <c r="NWG1" s="127"/>
      <c r="NWH1" s="127"/>
      <c r="NWI1" s="127"/>
      <c r="NWJ1" s="127"/>
      <c r="NWK1" s="127"/>
      <c r="NWL1" s="127"/>
      <c r="NWM1" s="127"/>
      <c r="NWN1" s="127"/>
      <c r="NWO1" s="127"/>
      <c r="NWP1" s="127"/>
      <c r="NWQ1" s="127"/>
      <c r="NWR1" s="127"/>
      <c r="NWS1" s="127"/>
      <c r="NWT1" s="127"/>
      <c r="NWU1" s="127"/>
      <c r="NWV1" s="127"/>
      <c r="NWW1" s="127"/>
      <c r="NWX1" s="127"/>
      <c r="NWY1" s="127"/>
      <c r="NWZ1" s="127"/>
      <c r="NXA1" s="127"/>
      <c r="NXB1" s="127"/>
      <c r="NXC1" s="127"/>
      <c r="NXD1" s="127"/>
      <c r="NXE1" s="127"/>
      <c r="NXF1" s="127"/>
      <c r="NXG1" s="127"/>
      <c r="NXH1" s="127"/>
      <c r="NXI1" s="127"/>
      <c r="NXJ1" s="127"/>
      <c r="NXK1" s="127"/>
      <c r="NXL1" s="127"/>
      <c r="NXM1" s="127"/>
      <c r="NXN1" s="127"/>
      <c r="NXO1" s="127"/>
      <c r="NXP1" s="127"/>
      <c r="NXQ1" s="127"/>
      <c r="NXR1" s="127"/>
      <c r="NXS1" s="127"/>
      <c r="NXT1" s="127"/>
      <c r="NXU1" s="127"/>
      <c r="NXV1" s="127"/>
      <c r="NXW1" s="127"/>
      <c r="NXX1" s="127"/>
      <c r="NXY1" s="127"/>
      <c r="NXZ1" s="127"/>
      <c r="NYA1" s="127"/>
      <c r="NYB1" s="127"/>
      <c r="NYC1" s="127"/>
      <c r="NYD1" s="127"/>
      <c r="NYE1" s="127"/>
      <c r="NYF1" s="127"/>
      <c r="NYG1" s="127"/>
      <c r="NYH1" s="127"/>
      <c r="NYI1" s="127"/>
      <c r="NYJ1" s="127"/>
      <c r="NYK1" s="127"/>
      <c r="NYL1" s="127"/>
      <c r="NYM1" s="127"/>
      <c r="NYN1" s="127"/>
      <c r="NYO1" s="127"/>
      <c r="NYP1" s="127"/>
      <c r="NYQ1" s="127"/>
      <c r="NYR1" s="127"/>
      <c r="NYS1" s="127"/>
      <c r="NYT1" s="127"/>
      <c r="NYU1" s="127"/>
      <c r="NYV1" s="127"/>
      <c r="NYW1" s="127"/>
      <c r="NYX1" s="127"/>
      <c r="NYY1" s="127"/>
      <c r="NYZ1" s="127"/>
      <c r="NZA1" s="127"/>
      <c r="NZB1" s="127"/>
      <c r="NZC1" s="127"/>
      <c r="NZD1" s="127"/>
      <c r="NZE1" s="127"/>
      <c r="NZF1" s="127"/>
      <c r="NZG1" s="127"/>
      <c r="NZH1" s="127"/>
      <c r="NZI1" s="127"/>
      <c r="NZJ1" s="127"/>
      <c r="NZK1" s="127"/>
      <c r="NZL1" s="127"/>
      <c r="NZM1" s="127"/>
      <c r="NZN1" s="127"/>
      <c r="NZO1" s="127"/>
      <c r="NZP1" s="127"/>
      <c r="NZQ1" s="127"/>
      <c r="NZR1" s="127"/>
      <c r="NZS1" s="127"/>
      <c r="NZT1" s="127"/>
      <c r="NZU1" s="127"/>
      <c r="NZV1" s="127"/>
      <c r="NZW1" s="127"/>
      <c r="NZX1" s="127"/>
      <c r="NZY1" s="127"/>
      <c r="NZZ1" s="127"/>
      <c r="OAA1" s="127"/>
      <c r="OAB1" s="127"/>
      <c r="OAC1" s="127"/>
      <c r="OAD1" s="127"/>
      <c r="OAE1" s="127"/>
      <c r="OAF1" s="127"/>
      <c r="OAG1" s="127"/>
      <c r="OAH1" s="127"/>
      <c r="OAI1" s="127"/>
      <c r="OAJ1" s="127"/>
      <c r="OAK1" s="127"/>
      <c r="OAL1" s="127"/>
      <c r="OAM1" s="127"/>
      <c r="OAN1" s="127"/>
      <c r="OAO1" s="127"/>
      <c r="OAP1" s="127"/>
      <c r="OAQ1" s="127"/>
      <c r="OAR1" s="127"/>
      <c r="OAS1" s="127"/>
      <c r="OAT1" s="127"/>
      <c r="OAU1" s="127"/>
      <c r="OAV1" s="127"/>
      <c r="OAW1" s="127"/>
      <c r="OAX1" s="127"/>
      <c r="OAY1" s="127"/>
      <c r="OAZ1" s="127"/>
      <c r="OBA1" s="127"/>
      <c r="OBB1" s="127"/>
      <c r="OBC1" s="127"/>
      <c r="OBD1" s="127"/>
      <c r="OBE1" s="127"/>
      <c r="OBF1" s="127"/>
      <c r="OBG1" s="127"/>
      <c r="OBH1" s="127"/>
      <c r="OBI1" s="127"/>
      <c r="OBJ1" s="127"/>
      <c r="OBK1" s="127"/>
      <c r="OBL1" s="127"/>
      <c r="OBM1" s="127"/>
      <c r="OBN1" s="127"/>
      <c r="OBO1" s="127"/>
      <c r="OBP1" s="127"/>
      <c r="OBQ1" s="127"/>
      <c r="OBR1" s="127"/>
      <c r="OBS1" s="127"/>
      <c r="OBT1" s="127"/>
      <c r="OBU1" s="127"/>
      <c r="OBV1" s="127"/>
      <c r="OBW1" s="127"/>
      <c r="OBX1" s="127"/>
      <c r="OBY1" s="127"/>
      <c r="OBZ1" s="127"/>
      <c r="OCA1" s="127"/>
      <c r="OCB1" s="127"/>
      <c r="OCC1" s="127"/>
      <c r="OCD1" s="127"/>
      <c r="OCE1" s="127"/>
      <c r="OCF1" s="127"/>
      <c r="OCG1" s="127"/>
      <c r="OCH1" s="127"/>
      <c r="OCI1" s="127"/>
      <c r="OCJ1" s="127"/>
      <c r="OCK1" s="127"/>
      <c r="OCL1" s="127"/>
      <c r="OCM1" s="127"/>
      <c r="OCN1" s="127"/>
      <c r="OCO1" s="127"/>
      <c r="OCP1" s="127"/>
      <c r="OCQ1" s="127"/>
      <c r="OCR1" s="127"/>
      <c r="OCS1" s="127"/>
      <c r="OCT1" s="127"/>
      <c r="OCU1" s="127"/>
      <c r="OCV1" s="127"/>
      <c r="OCW1" s="127"/>
      <c r="OCX1" s="127"/>
      <c r="OCY1" s="127"/>
      <c r="OCZ1" s="127"/>
      <c r="ODA1" s="127"/>
      <c r="ODB1" s="127"/>
      <c r="ODC1" s="127"/>
      <c r="ODD1" s="127"/>
      <c r="ODE1" s="127"/>
      <c r="ODF1" s="127"/>
      <c r="ODG1" s="127"/>
      <c r="ODH1" s="127"/>
      <c r="ODI1" s="127"/>
      <c r="ODJ1" s="127"/>
      <c r="ODK1" s="127"/>
      <c r="ODL1" s="127"/>
      <c r="ODM1" s="127"/>
      <c r="ODN1" s="127"/>
      <c r="ODO1" s="127"/>
      <c r="ODP1" s="127"/>
      <c r="ODQ1" s="127"/>
      <c r="ODR1" s="127"/>
      <c r="ODS1" s="127"/>
      <c r="ODT1" s="127"/>
      <c r="ODU1" s="127"/>
      <c r="ODV1" s="127"/>
      <c r="ODW1" s="127"/>
      <c r="ODX1" s="127"/>
      <c r="ODY1" s="127"/>
      <c r="ODZ1" s="127"/>
      <c r="OEA1" s="127"/>
      <c r="OEB1" s="127"/>
      <c r="OEC1" s="127"/>
      <c r="OED1" s="127"/>
      <c r="OEE1" s="127"/>
      <c r="OEF1" s="127"/>
      <c r="OEG1" s="127"/>
      <c r="OEH1" s="127"/>
      <c r="OEI1" s="127"/>
      <c r="OEJ1" s="127"/>
      <c r="OEK1" s="127"/>
      <c r="OEL1" s="127"/>
      <c r="OEM1" s="127"/>
      <c r="OEN1" s="127"/>
      <c r="OEO1" s="127"/>
      <c r="OEP1" s="127"/>
      <c r="OEQ1" s="127"/>
      <c r="OER1" s="127"/>
      <c r="OES1" s="127"/>
      <c r="OET1" s="127"/>
      <c r="OEU1" s="127"/>
      <c r="OEV1" s="127"/>
      <c r="OEW1" s="127"/>
      <c r="OEX1" s="127"/>
      <c r="OEY1" s="127"/>
      <c r="OEZ1" s="127"/>
      <c r="OFA1" s="127"/>
      <c r="OFB1" s="127"/>
      <c r="OFC1" s="127"/>
      <c r="OFD1" s="127"/>
      <c r="OFE1" s="127"/>
      <c r="OFF1" s="127"/>
      <c r="OFG1" s="127"/>
      <c r="OFH1" s="127"/>
      <c r="OFI1" s="127"/>
      <c r="OFJ1" s="127"/>
      <c r="OFK1" s="127"/>
      <c r="OFL1" s="127"/>
      <c r="OFM1" s="127"/>
      <c r="OFN1" s="127"/>
      <c r="OFO1" s="127"/>
      <c r="OFP1" s="127"/>
      <c r="OFQ1" s="127"/>
      <c r="OFR1" s="127"/>
      <c r="OFS1" s="127"/>
      <c r="OFT1" s="127"/>
      <c r="OFU1" s="127"/>
      <c r="OFV1" s="127"/>
      <c r="OFW1" s="127"/>
      <c r="OFX1" s="127"/>
      <c r="OFY1" s="127"/>
      <c r="OFZ1" s="127"/>
      <c r="OGA1" s="127"/>
      <c r="OGB1" s="127"/>
      <c r="OGC1" s="127"/>
      <c r="OGD1" s="127"/>
      <c r="OGE1" s="127"/>
      <c r="OGF1" s="127"/>
      <c r="OGG1" s="127"/>
      <c r="OGH1" s="127"/>
      <c r="OGI1" s="127"/>
      <c r="OGJ1" s="127"/>
      <c r="OGK1" s="127"/>
      <c r="OGL1" s="127"/>
      <c r="OGM1" s="127"/>
      <c r="OGN1" s="127"/>
      <c r="OGO1" s="127"/>
      <c r="OGP1" s="127"/>
      <c r="OGQ1" s="127"/>
      <c r="OGR1" s="127"/>
      <c r="OGS1" s="127"/>
      <c r="OGT1" s="127"/>
      <c r="OGU1" s="127"/>
      <c r="OGV1" s="127"/>
      <c r="OGW1" s="127"/>
      <c r="OGX1" s="127"/>
      <c r="OGY1" s="127"/>
      <c r="OGZ1" s="127"/>
      <c r="OHA1" s="127"/>
      <c r="OHB1" s="127"/>
      <c r="OHC1" s="127"/>
      <c r="OHD1" s="127"/>
      <c r="OHE1" s="127"/>
      <c r="OHF1" s="127"/>
      <c r="OHG1" s="127"/>
      <c r="OHH1" s="127"/>
      <c r="OHI1" s="127"/>
      <c r="OHJ1" s="127"/>
      <c r="OHK1" s="127"/>
      <c r="OHL1" s="127"/>
      <c r="OHM1" s="127"/>
      <c r="OHN1" s="127"/>
      <c r="OHO1" s="127"/>
      <c r="OHP1" s="127"/>
      <c r="OHQ1" s="127"/>
      <c r="OHR1" s="127"/>
      <c r="OHS1" s="127"/>
      <c r="OHT1" s="127"/>
      <c r="OHU1" s="127"/>
      <c r="OHV1" s="127"/>
      <c r="OHW1" s="127"/>
      <c r="OHX1" s="127"/>
      <c r="OHY1" s="127"/>
      <c r="OHZ1" s="127"/>
      <c r="OIA1" s="127"/>
      <c r="OIB1" s="127"/>
      <c r="OIC1" s="127"/>
      <c r="OID1" s="127"/>
      <c r="OIE1" s="127"/>
      <c r="OIF1" s="127"/>
      <c r="OIG1" s="127"/>
      <c r="OIH1" s="127"/>
      <c r="OII1" s="127"/>
      <c r="OIJ1" s="127"/>
      <c r="OIK1" s="127"/>
      <c r="OIL1" s="127"/>
      <c r="OIM1" s="127"/>
      <c r="OIN1" s="127"/>
      <c r="OIO1" s="127"/>
      <c r="OIP1" s="127"/>
      <c r="OIQ1" s="127"/>
      <c r="OIR1" s="127"/>
      <c r="OIS1" s="127"/>
      <c r="OIT1" s="127"/>
      <c r="OIU1" s="127"/>
      <c r="OIV1" s="127"/>
      <c r="OIW1" s="127"/>
      <c r="OIX1" s="127"/>
      <c r="OIY1" s="127"/>
      <c r="OIZ1" s="127"/>
      <c r="OJA1" s="127"/>
      <c r="OJB1" s="127"/>
      <c r="OJC1" s="127"/>
      <c r="OJD1" s="127"/>
      <c r="OJE1" s="127"/>
      <c r="OJF1" s="127"/>
      <c r="OJG1" s="127"/>
      <c r="OJH1" s="127"/>
      <c r="OJI1" s="127"/>
      <c r="OJJ1" s="127"/>
      <c r="OJK1" s="127"/>
      <c r="OJL1" s="127"/>
      <c r="OJM1" s="127"/>
      <c r="OJN1" s="127"/>
      <c r="OJO1" s="127"/>
      <c r="OJP1" s="127"/>
      <c r="OJQ1" s="127"/>
      <c r="OJR1" s="127"/>
      <c r="OJS1" s="127"/>
      <c r="OJT1" s="127"/>
      <c r="OJU1" s="127"/>
      <c r="OJV1" s="127"/>
      <c r="OJW1" s="127"/>
      <c r="OJX1" s="127"/>
      <c r="OJY1" s="127"/>
      <c r="OJZ1" s="127"/>
      <c r="OKA1" s="127"/>
      <c r="OKB1" s="127"/>
      <c r="OKC1" s="127"/>
      <c r="OKD1" s="127"/>
      <c r="OKE1" s="127"/>
      <c r="OKF1" s="127"/>
      <c r="OKG1" s="127"/>
      <c r="OKH1" s="127"/>
      <c r="OKI1" s="127"/>
      <c r="OKJ1" s="127"/>
      <c r="OKK1" s="127"/>
      <c r="OKL1" s="127"/>
      <c r="OKM1" s="127"/>
      <c r="OKN1" s="127"/>
      <c r="OKO1" s="127"/>
      <c r="OKP1" s="127"/>
      <c r="OKQ1" s="127"/>
      <c r="OKR1" s="127"/>
      <c r="OKS1" s="127"/>
      <c r="OKT1" s="127"/>
      <c r="OKU1" s="127"/>
      <c r="OKV1" s="127"/>
      <c r="OKW1" s="127"/>
      <c r="OKX1" s="127"/>
      <c r="OKY1" s="127"/>
      <c r="OKZ1" s="127"/>
      <c r="OLA1" s="127"/>
      <c r="OLB1" s="127"/>
      <c r="OLC1" s="127"/>
      <c r="OLD1" s="127"/>
      <c r="OLE1" s="127"/>
      <c r="OLF1" s="127"/>
      <c r="OLG1" s="127"/>
      <c r="OLH1" s="127"/>
      <c r="OLI1" s="127"/>
      <c r="OLJ1" s="127"/>
      <c r="OLK1" s="127"/>
      <c r="OLL1" s="127"/>
      <c r="OLM1" s="127"/>
      <c r="OLN1" s="127"/>
      <c r="OLO1" s="127"/>
      <c r="OLP1" s="127"/>
      <c r="OLQ1" s="127"/>
      <c r="OLR1" s="127"/>
      <c r="OLS1" s="127"/>
      <c r="OLT1" s="127"/>
      <c r="OLU1" s="127"/>
      <c r="OLV1" s="127"/>
      <c r="OLW1" s="127"/>
      <c r="OLX1" s="127"/>
      <c r="OLY1" s="127"/>
      <c r="OLZ1" s="127"/>
      <c r="OMA1" s="127"/>
      <c r="OMB1" s="127"/>
      <c r="OMC1" s="127"/>
      <c r="OMD1" s="127"/>
      <c r="OME1" s="127"/>
      <c r="OMF1" s="127"/>
      <c r="OMG1" s="127"/>
      <c r="OMH1" s="127"/>
      <c r="OMI1" s="127"/>
      <c r="OMJ1" s="127"/>
      <c r="OMK1" s="127"/>
      <c r="OML1" s="127"/>
      <c r="OMM1" s="127"/>
      <c r="OMN1" s="127"/>
      <c r="OMO1" s="127"/>
      <c r="OMP1" s="127"/>
      <c r="OMQ1" s="127"/>
      <c r="OMR1" s="127"/>
      <c r="OMS1" s="127"/>
      <c r="OMT1" s="127"/>
      <c r="OMU1" s="127"/>
      <c r="OMV1" s="127"/>
      <c r="OMW1" s="127"/>
      <c r="OMX1" s="127"/>
      <c r="OMY1" s="127"/>
      <c r="OMZ1" s="127"/>
      <c r="ONA1" s="127"/>
      <c r="ONB1" s="127"/>
      <c r="ONC1" s="127"/>
      <c r="OND1" s="127"/>
      <c r="ONE1" s="127"/>
      <c r="ONF1" s="127"/>
      <c r="ONG1" s="127"/>
      <c r="ONH1" s="127"/>
      <c r="ONI1" s="127"/>
      <c r="ONJ1" s="127"/>
      <c r="ONK1" s="127"/>
      <c r="ONL1" s="127"/>
      <c r="ONM1" s="127"/>
      <c r="ONN1" s="127"/>
      <c r="ONO1" s="127"/>
      <c r="ONP1" s="127"/>
      <c r="ONQ1" s="127"/>
      <c r="ONR1" s="127"/>
      <c r="ONS1" s="127"/>
      <c r="ONT1" s="127"/>
      <c r="ONU1" s="127"/>
      <c r="ONV1" s="127"/>
      <c r="ONW1" s="127"/>
      <c r="ONX1" s="127"/>
      <c r="ONY1" s="127"/>
      <c r="ONZ1" s="127"/>
      <c r="OOA1" s="127"/>
      <c r="OOB1" s="127"/>
      <c r="OOC1" s="127"/>
      <c r="OOD1" s="127"/>
      <c r="OOE1" s="127"/>
      <c r="OOF1" s="127"/>
      <c r="OOG1" s="127"/>
      <c r="OOH1" s="127"/>
      <c r="OOI1" s="127"/>
      <c r="OOJ1" s="127"/>
      <c r="OOK1" s="127"/>
      <c r="OOL1" s="127"/>
      <c r="OOM1" s="127"/>
      <c r="OON1" s="127"/>
      <c r="OOO1" s="127"/>
      <c r="OOP1" s="127"/>
      <c r="OOQ1" s="127"/>
      <c r="OOR1" s="127"/>
      <c r="OOS1" s="127"/>
      <c r="OOT1" s="127"/>
      <c r="OOU1" s="127"/>
      <c r="OOV1" s="127"/>
      <c r="OOW1" s="127"/>
      <c r="OOX1" s="127"/>
      <c r="OOY1" s="127"/>
      <c r="OOZ1" s="127"/>
      <c r="OPA1" s="127"/>
      <c r="OPB1" s="127"/>
      <c r="OPC1" s="127"/>
      <c r="OPD1" s="127"/>
      <c r="OPE1" s="127"/>
      <c r="OPF1" s="127"/>
      <c r="OPG1" s="127"/>
      <c r="OPH1" s="127"/>
      <c r="OPI1" s="127"/>
      <c r="OPJ1" s="127"/>
      <c r="OPK1" s="127"/>
      <c r="OPL1" s="127"/>
      <c r="OPM1" s="127"/>
      <c r="OPN1" s="127"/>
      <c r="OPO1" s="127"/>
      <c r="OPP1" s="127"/>
      <c r="OPQ1" s="127"/>
      <c r="OPR1" s="127"/>
      <c r="OPS1" s="127"/>
      <c r="OPT1" s="127"/>
      <c r="OPU1" s="127"/>
      <c r="OPV1" s="127"/>
      <c r="OPW1" s="127"/>
      <c r="OPX1" s="127"/>
      <c r="OPY1" s="127"/>
      <c r="OPZ1" s="127"/>
      <c r="OQA1" s="127"/>
      <c r="OQB1" s="127"/>
      <c r="OQC1" s="127"/>
      <c r="OQD1" s="127"/>
      <c r="OQE1" s="127"/>
      <c r="OQF1" s="127"/>
      <c r="OQG1" s="127"/>
      <c r="OQH1" s="127"/>
      <c r="OQI1" s="127"/>
      <c r="OQJ1" s="127"/>
      <c r="OQK1" s="127"/>
      <c r="OQL1" s="127"/>
      <c r="OQM1" s="127"/>
      <c r="OQN1" s="127"/>
      <c r="OQO1" s="127"/>
      <c r="OQP1" s="127"/>
      <c r="OQQ1" s="127"/>
      <c r="OQR1" s="127"/>
      <c r="OQS1" s="127"/>
      <c r="OQT1" s="127"/>
      <c r="OQU1" s="127"/>
      <c r="OQV1" s="127"/>
      <c r="OQW1" s="127"/>
      <c r="OQX1" s="127"/>
      <c r="OQY1" s="127"/>
      <c r="OQZ1" s="127"/>
      <c r="ORA1" s="127"/>
      <c r="ORB1" s="127"/>
      <c r="ORC1" s="127"/>
      <c r="ORD1" s="127"/>
      <c r="ORE1" s="127"/>
      <c r="ORF1" s="127"/>
      <c r="ORG1" s="127"/>
      <c r="ORH1" s="127"/>
      <c r="ORI1" s="127"/>
      <c r="ORJ1" s="127"/>
      <c r="ORK1" s="127"/>
      <c r="ORL1" s="127"/>
      <c r="ORM1" s="127"/>
      <c r="ORN1" s="127"/>
      <c r="ORO1" s="127"/>
      <c r="ORP1" s="127"/>
      <c r="ORQ1" s="127"/>
      <c r="ORR1" s="127"/>
      <c r="ORS1" s="127"/>
      <c r="ORT1" s="127"/>
      <c r="ORU1" s="127"/>
      <c r="ORV1" s="127"/>
      <c r="ORW1" s="127"/>
      <c r="ORX1" s="127"/>
      <c r="ORY1" s="127"/>
      <c r="ORZ1" s="127"/>
      <c r="OSA1" s="127"/>
      <c r="OSB1" s="127"/>
      <c r="OSC1" s="127"/>
      <c r="OSD1" s="127"/>
      <c r="OSE1" s="127"/>
      <c r="OSF1" s="127"/>
      <c r="OSG1" s="127"/>
      <c r="OSH1" s="127"/>
      <c r="OSI1" s="127"/>
      <c r="OSJ1" s="127"/>
      <c r="OSK1" s="127"/>
      <c r="OSL1" s="127"/>
      <c r="OSM1" s="127"/>
      <c r="OSN1" s="127"/>
      <c r="OSO1" s="127"/>
      <c r="OSP1" s="127"/>
      <c r="OSQ1" s="127"/>
      <c r="OSR1" s="127"/>
      <c r="OSS1" s="127"/>
      <c r="OST1" s="127"/>
      <c r="OSU1" s="127"/>
      <c r="OSV1" s="127"/>
      <c r="OSW1" s="127"/>
      <c r="OSX1" s="127"/>
      <c r="OSY1" s="127"/>
      <c r="OSZ1" s="127"/>
      <c r="OTA1" s="127"/>
      <c r="OTB1" s="127"/>
      <c r="OTC1" s="127"/>
      <c r="OTD1" s="127"/>
      <c r="OTE1" s="127"/>
      <c r="OTF1" s="127"/>
      <c r="OTG1" s="127"/>
      <c r="OTH1" s="127"/>
      <c r="OTI1" s="127"/>
      <c r="OTJ1" s="127"/>
      <c r="OTK1" s="127"/>
      <c r="OTL1" s="127"/>
      <c r="OTM1" s="127"/>
      <c r="OTN1" s="127"/>
      <c r="OTO1" s="127"/>
      <c r="OTP1" s="127"/>
      <c r="OTQ1" s="127"/>
      <c r="OTR1" s="127"/>
      <c r="OTS1" s="127"/>
      <c r="OTT1" s="127"/>
      <c r="OTU1" s="127"/>
      <c r="OTV1" s="127"/>
      <c r="OTW1" s="127"/>
      <c r="OTX1" s="127"/>
      <c r="OTY1" s="127"/>
      <c r="OTZ1" s="127"/>
      <c r="OUA1" s="127"/>
      <c r="OUB1" s="127"/>
      <c r="OUC1" s="127"/>
      <c r="OUD1" s="127"/>
      <c r="OUE1" s="127"/>
      <c r="OUF1" s="127"/>
      <c r="OUG1" s="127"/>
      <c r="OUH1" s="127"/>
      <c r="OUI1" s="127"/>
      <c r="OUJ1" s="127"/>
      <c r="OUK1" s="127"/>
      <c r="OUL1" s="127"/>
      <c r="OUM1" s="127"/>
      <c r="OUN1" s="127"/>
      <c r="OUO1" s="127"/>
      <c r="OUP1" s="127"/>
      <c r="OUQ1" s="127"/>
      <c r="OUR1" s="127"/>
      <c r="OUS1" s="127"/>
      <c r="OUT1" s="127"/>
      <c r="OUU1" s="127"/>
      <c r="OUV1" s="127"/>
      <c r="OUW1" s="127"/>
      <c r="OUX1" s="127"/>
      <c r="OUY1" s="127"/>
      <c r="OUZ1" s="127"/>
      <c r="OVA1" s="127"/>
      <c r="OVB1" s="127"/>
      <c r="OVC1" s="127"/>
      <c r="OVD1" s="127"/>
      <c r="OVE1" s="127"/>
      <c r="OVF1" s="127"/>
      <c r="OVG1" s="127"/>
      <c r="OVH1" s="127"/>
      <c r="OVI1" s="127"/>
      <c r="OVJ1" s="127"/>
      <c r="OVK1" s="127"/>
      <c r="OVL1" s="127"/>
      <c r="OVM1" s="127"/>
      <c r="OVN1" s="127"/>
      <c r="OVO1" s="127"/>
      <c r="OVP1" s="127"/>
      <c r="OVQ1" s="127"/>
      <c r="OVR1" s="127"/>
      <c r="OVS1" s="127"/>
      <c r="OVT1" s="127"/>
      <c r="OVU1" s="127"/>
      <c r="OVV1" s="127"/>
      <c r="OVW1" s="127"/>
      <c r="OVX1" s="127"/>
      <c r="OVY1" s="127"/>
      <c r="OVZ1" s="127"/>
      <c r="OWA1" s="127"/>
      <c r="OWB1" s="127"/>
      <c r="OWC1" s="127"/>
      <c r="OWD1" s="127"/>
      <c r="OWE1" s="127"/>
      <c r="OWF1" s="127"/>
      <c r="OWG1" s="127"/>
      <c r="OWH1" s="127"/>
      <c r="OWI1" s="127"/>
      <c r="OWJ1" s="127"/>
      <c r="OWK1" s="127"/>
      <c r="OWL1" s="127"/>
      <c r="OWM1" s="127"/>
      <c r="OWN1" s="127"/>
      <c r="OWO1" s="127"/>
      <c r="OWP1" s="127"/>
      <c r="OWQ1" s="127"/>
      <c r="OWR1" s="127"/>
      <c r="OWS1" s="127"/>
      <c r="OWT1" s="127"/>
      <c r="OWU1" s="127"/>
      <c r="OWV1" s="127"/>
      <c r="OWW1" s="127"/>
      <c r="OWX1" s="127"/>
      <c r="OWY1" s="127"/>
      <c r="OWZ1" s="127"/>
      <c r="OXA1" s="127"/>
      <c r="OXB1" s="127"/>
      <c r="OXC1" s="127"/>
      <c r="OXD1" s="127"/>
      <c r="OXE1" s="127"/>
      <c r="OXF1" s="127"/>
      <c r="OXG1" s="127"/>
      <c r="OXH1" s="127"/>
      <c r="OXI1" s="127"/>
      <c r="OXJ1" s="127"/>
      <c r="OXK1" s="127"/>
      <c r="OXL1" s="127"/>
      <c r="OXM1" s="127"/>
      <c r="OXN1" s="127"/>
      <c r="OXO1" s="127"/>
      <c r="OXP1" s="127"/>
      <c r="OXQ1" s="127"/>
      <c r="OXR1" s="127"/>
      <c r="OXS1" s="127"/>
      <c r="OXT1" s="127"/>
      <c r="OXU1" s="127"/>
      <c r="OXV1" s="127"/>
      <c r="OXW1" s="127"/>
      <c r="OXX1" s="127"/>
      <c r="OXY1" s="127"/>
      <c r="OXZ1" s="127"/>
      <c r="OYA1" s="127"/>
      <c r="OYB1" s="127"/>
      <c r="OYC1" s="127"/>
      <c r="OYD1" s="127"/>
      <c r="OYE1" s="127"/>
      <c r="OYF1" s="127"/>
      <c r="OYG1" s="127"/>
      <c r="OYH1" s="127"/>
      <c r="OYI1" s="127"/>
      <c r="OYJ1" s="127"/>
      <c r="OYK1" s="127"/>
      <c r="OYL1" s="127"/>
      <c r="OYM1" s="127"/>
      <c r="OYN1" s="127"/>
      <c r="OYO1" s="127"/>
      <c r="OYP1" s="127"/>
      <c r="OYQ1" s="127"/>
      <c r="OYR1" s="127"/>
      <c r="OYS1" s="127"/>
      <c r="OYT1" s="127"/>
      <c r="OYU1" s="127"/>
      <c r="OYV1" s="127"/>
      <c r="OYW1" s="127"/>
      <c r="OYX1" s="127"/>
      <c r="OYY1" s="127"/>
      <c r="OYZ1" s="127"/>
      <c r="OZA1" s="127"/>
      <c r="OZB1" s="127"/>
      <c r="OZC1" s="127"/>
      <c r="OZD1" s="127"/>
      <c r="OZE1" s="127"/>
      <c r="OZF1" s="127"/>
      <c r="OZG1" s="127"/>
      <c r="OZH1" s="127"/>
      <c r="OZI1" s="127"/>
      <c r="OZJ1" s="127"/>
      <c r="OZK1" s="127"/>
      <c r="OZL1" s="127"/>
      <c r="OZM1" s="127"/>
      <c r="OZN1" s="127"/>
      <c r="OZO1" s="127"/>
      <c r="OZP1" s="127"/>
      <c r="OZQ1" s="127"/>
      <c r="OZR1" s="127"/>
      <c r="OZS1" s="127"/>
      <c r="OZT1" s="127"/>
      <c r="OZU1" s="127"/>
      <c r="OZV1" s="127"/>
      <c r="OZW1" s="127"/>
      <c r="OZX1" s="127"/>
      <c r="OZY1" s="127"/>
      <c r="OZZ1" s="127"/>
      <c r="PAA1" s="127"/>
      <c r="PAB1" s="127"/>
      <c r="PAC1" s="127"/>
      <c r="PAD1" s="127"/>
      <c r="PAE1" s="127"/>
      <c r="PAF1" s="127"/>
      <c r="PAG1" s="127"/>
      <c r="PAH1" s="127"/>
      <c r="PAI1" s="127"/>
      <c r="PAJ1" s="127"/>
      <c r="PAK1" s="127"/>
      <c r="PAL1" s="127"/>
      <c r="PAM1" s="127"/>
      <c r="PAN1" s="127"/>
      <c r="PAO1" s="127"/>
      <c r="PAP1" s="127"/>
      <c r="PAQ1" s="127"/>
      <c r="PAR1" s="127"/>
      <c r="PAS1" s="127"/>
      <c r="PAT1" s="127"/>
      <c r="PAU1" s="127"/>
      <c r="PAV1" s="127"/>
      <c r="PAW1" s="127"/>
      <c r="PAX1" s="127"/>
      <c r="PAY1" s="127"/>
      <c r="PAZ1" s="127"/>
      <c r="PBA1" s="127"/>
      <c r="PBB1" s="127"/>
      <c r="PBC1" s="127"/>
      <c r="PBD1" s="127"/>
      <c r="PBE1" s="127"/>
      <c r="PBF1" s="127"/>
      <c r="PBG1" s="127"/>
      <c r="PBH1" s="127"/>
      <c r="PBI1" s="127"/>
      <c r="PBJ1" s="127"/>
      <c r="PBK1" s="127"/>
      <c r="PBL1" s="127"/>
      <c r="PBM1" s="127"/>
      <c r="PBN1" s="127"/>
      <c r="PBO1" s="127"/>
      <c r="PBP1" s="127"/>
      <c r="PBQ1" s="127"/>
      <c r="PBR1" s="127"/>
      <c r="PBS1" s="127"/>
      <c r="PBT1" s="127"/>
      <c r="PBU1" s="127"/>
      <c r="PBV1" s="127"/>
      <c r="PBW1" s="127"/>
      <c r="PBX1" s="127"/>
      <c r="PBY1" s="127"/>
      <c r="PBZ1" s="127"/>
      <c r="PCA1" s="127"/>
      <c r="PCB1" s="127"/>
      <c r="PCC1" s="127"/>
      <c r="PCD1" s="127"/>
      <c r="PCE1" s="127"/>
      <c r="PCF1" s="127"/>
      <c r="PCG1" s="127"/>
      <c r="PCH1" s="127"/>
      <c r="PCI1" s="127"/>
      <c r="PCJ1" s="127"/>
      <c r="PCK1" s="127"/>
      <c r="PCL1" s="127"/>
      <c r="PCM1" s="127"/>
      <c r="PCN1" s="127"/>
      <c r="PCO1" s="127"/>
      <c r="PCP1" s="127"/>
      <c r="PCQ1" s="127"/>
      <c r="PCR1" s="127"/>
      <c r="PCS1" s="127"/>
      <c r="PCT1" s="127"/>
      <c r="PCU1" s="127"/>
      <c r="PCV1" s="127"/>
      <c r="PCW1" s="127"/>
      <c r="PCX1" s="127"/>
      <c r="PCY1" s="127"/>
      <c r="PCZ1" s="127"/>
      <c r="PDA1" s="127"/>
      <c r="PDB1" s="127"/>
      <c r="PDC1" s="127"/>
      <c r="PDD1" s="127"/>
      <c r="PDE1" s="127"/>
      <c r="PDF1" s="127"/>
      <c r="PDG1" s="127"/>
      <c r="PDH1" s="127"/>
      <c r="PDI1" s="127"/>
      <c r="PDJ1" s="127"/>
      <c r="PDK1" s="127"/>
      <c r="PDL1" s="127"/>
      <c r="PDM1" s="127"/>
      <c r="PDN1" s="127"/>
      <c r="PDO1" s="127"/>
      <c r="PDP1" s="127"/>
      <c r="PDQ1" s="127"/>
      <c r="PDR1" s="127"/>
      <c r="PDS1" s="127"/>
      <c r="PDT1" s="127"/>
      <c r="PDU1" s="127"/>
      <c r="PDV1" s="127"/>
      <c r="PDW1" s="127"/>
      <c r="PDX1" s="127"/>
      <c r="PDY1" s="127"/>
      <c r="PDZ1" s="127"/>
      <c r="PEA1" s="127"/>
      <c r="PEB1" s="127"/>
      <c r="PEC1" s="127"/>
      <c r="PED1" s="127"/>
      <c r="PEE1" s="127"/>
      <c r="PEF1" s="127"/>
      <c r="PEG1" s="127"/>
      <c r="PEH1" s="127"/>
      <c r="PEI1" s="127"/>
      <c r="PEJ1" s="127"/>
      <c r="PEK1" s="127"/>
      <c r="PEL1" s="127"/>
      <c r="PEM1" s="127"/>
      <c r="PEN1" s="127"/>
      <c r="PEO1" s="127"/>
      <c r="PEP1" s="127"/>
      <c r="PEQ1" s="127"/>
      <c r="PER1" s="127"/>
      <c r="PES1" s="127"/>
      <c r="PET1" s="127"/>
      <c r="PEU1" s="127"/>
      <c r="PEV1" s="127"/>
      <c r="PEW1" s="127"/>
      <c r="PEX1" s="127"/>
      <c r="PEY1" s="127"/>
      <c r="PEZ1" s="127"/>
      <c r="PFA1" s="127"/>
      <c r="PFB1" s="127"/>
      <c r="PFC1" s="127"/>
      <c r="PFD1" s="127"/>
      <c r="PFE1" s="127"/>
      <c r="PFF1" s="127"/>
      <c r="PFG1" s="127"/>
      <c r="PFH1" s="127"/>
      <c r="PFI1" s="127"/>
      <c r="PFJ1" s="127"/>
      <c r="PFK1" s="127"/>
      <c r="PFL1" s="127"/>
      <c r="PFM1" s="127"/>
      <c r="PFN1" s="127"/>
      <c r="PFO1" s="127"/>
      <c r="PFP1" s="127"/>
      <c r="PFQ1" s="127"/>
      <c r="PFR1" s="127"/>
      <c r="PFS1" s="127"/>
      <c r="PFT1" s="127"/>
      <c r="PFU1" s="127"/>
      <c r="PFV1" s="127"/>
      <c r="PFW1" s="127"/>
      <c r="PFX1" s="127"/>
      <c r="PFY1" s="127"/>
      <c r="PFZ1" s="127"/>
      <c r="PGA1" s="127"/>
      <c r="PGB1" s="127"/>
      <c r="PGC1" s="127"/>
      <c r="PGD1" s="127"/>
      <c r="PGE1" s="127"/>
      <c r="PGF1" s="127"/>
      <c r="PGG1" s="127"/>
      <c r="PGH1" s="127"/>
      <c r="PGI1" s="127"/>
      <c r="PGJ1" s="127"/>
      <c r="PGK1" s="127"/>
      <c r="PGL1" s="127"/>
      <c r="PGM1" s="127"/>
      <c r="PGN1" s="127"/>
      <c r="PGO1" s="127"/>
      <c r="PGP1" s="127"/>
      <c r="PGQ1" s="127"/>
      <c r="PGR1" s="127"/>
      <c r="PGS1" s="127"/>
      <c r="PGT1" s="127"/>
      <c r="PGU1" s="127"/>
      <c r="PGV1" s="127"/>
      <c r="PGW1" s="127"/>
      <c r="PGX1" s="127"/>
      <c r="PGY1" s="127"/>
      <c r="PGZ1" s="127"/>
      <c r="PHA1" s="127"/>
      <c r="PHB1" s="127"/>
      <c r="PHC1" s="127"/>
      <c r="PHD1" s="127"/>
      <c r="PHE1" s="127"/>
      <c r="PHF1" s="127"/>
      <c r="PHG1" s="127"/>
      <c r="PHH1" s="127"/>
      <c r="PHI1" s="127"/>
      <c r="PHJ1" s="127"/>
      <c r="PHK1" s="127"/>
      <c r="PHL1" s="127"/>
      <c r="PHM1" s="127"/>
      <c r="PHN1" s="127"/>
      <c r="PHO1" s="127"/>
      <c r="PHP1" s="127"/>
      <c r="PHQ1" s="127"/>
      <c r="PHR1" s="127"/>
      <c r="PHS1" s="127"/>
      <c r="PHT1" s="127"/>
      <c r="PHU1" s="127"/>
      <c r="PHV1" s="127"/>
      <c r="PHW1" s="127"/>
      <c r="PHX1" s="127"/>
      <c r="PHY1" s="127"/>
      <c r="PHZ1" s="127"/>
      <c r="PIA1" s="127"/>
      <c r="PIB1" s="127"/>
      <c r="PIC1" s="127"/>
      <c r="PID1" s="127"/>
      <c r="PIE1" s="127"/>
      <c r="PIF1" s="127"/>
      <c r="PIG1" s="127"/>
      <c r="PIH1" s="127"/>
      <c r="PII1" s="127"/>
      <c r="PIJ1" s="127"/>
      <c r="PIK1" s="127"/>
      <c r="PIL1" s="127"/>
      <c r="PIM1" s="127"/>
      <c r="PIN1" s="127"/>
      <c r="PIO1" s="127"/>
      <c r="PIP1" s="127"/>
      <c r="PIQ1" s="127"/>
      <c r="PIR1" s="127"/>
      <c r="PIS1" s="127"/>
      <c r="PIT1" s="127"/>
      <c r="PIU1" s="127"/>
      <c r="PIV1" s="127"/>
      <c r="PIW1" s="127"/>
      <c r="PIX1" s="127"/>
      <c r="PIY1" s="127"/>
      <c r="PIZ1" s="127"/>
      <c r="PJA1" s="127"/>
      <c r="PJB1" s="127"/>
      <c r="PJC1" s="127"/>
      <c r="PJD1" s="127"/>
      <c r="PJE1" s="127"/>
      <c r="PJF1" s="127"/>
      <c r="PJG1" s="127"/>
      <c r="PJH1" s="127"/>
      <c r="PJI1" s="127"/>
      <c r="PJJ1" s="127"/>
      <c r="PJK1" s="127"/>
      <c r="PJL1" s="127"/>
      <c r="PJM1" s="127"/>
      <c r="PJN1" s="127"/>
      <c r="PJO1" s="127"/>
      <c r="PJP1" s="127"/>
      <c r="PJQ1" s="127"/>
      <c r="PJR1" s="127"/>
      <c r="PJS1" s="127"/>
      <c r="PJT1" s="127"/>
      <c r="PJU1" s="127"/>
      <c r="PJV1" s="127"/>
      <c r="PJW1" s="127"/>
      <c r="PJX1" s="127"/>
      <c r="PJY1" s="127"/>
      <c r="PJZ1" s="127"/>
      <c r="PKA1" s="127"/>
      <c r="PKB1" s="127"/>
      <c r="PKC1" s="127"/>
      <c r="PKD1" s="127"/>
      <c r="PKE1" s="127"/>
      <c r="PKF1" s="127"/>
      <c r="PKG1" s="127"/>
      <c r="PKH1" s="127"/>
      <c r="PKI1" s="127"/>
      <c r="PKJ1" s="127"/>
      <c r="PKK1" s="127"/>
      <c r="PKL1" s="127"/>
      <c r="PKM1" s="127"/>
      <c r="PKN1" s="127"/>
      <c r="PKO1" s="127"/>
      <c r="PKP1" s="127"/>
      <c r="PKQ1" s="127"/>
      <c r="PKR1" s="127"/>
      <c r="PKS1" s="127"/>
      <c r="PKT1" s="127"/>
      <c r="PKU1" s="127"/>
      <c r="PKV1" s="127"/>
      <c r="PKW1" s="127"/>
      <c r="PKX1" s="127"/>
      <c r="PKY1" s="127"/>
      <c r="PKZ1" s="127"/>
      <c r="PLA1" s="127"/>
      <c r="PLB1" s="127"/>
      <c r="PLC1" s="127"/>
      <c r="PLD1" s="127"/>
      <c r="PLE1" s="127"/>
      <c r="PLF1" s="127"/>
      <c r="PLG1" s="127"/>
      <c r="PLH1" s="127"/>
      <c r="PLI1" s="127"/>
      <c r="PLJ1" s="127"/>
      <c r="PLK1" s="127"/>
      <c r="PLL1" s="127"/>
      <c r="PLM1" s="127"/>
      <c r="PLN1" s="127"/>
      <c r="PLO1" s="127"/>
      <c r="PLP1" s="127"/>
      <c r="PLQ1" s="127"/>
      <c r="PLR1" s="127"/>
      <c r="PLS1" s="127"/>
      <c r="PLT1" s="127"/>
      <c r="PLU1" s="127"/>
      <c r="PLV1" s="127"/>
      <c r="PLW1" s="127"/>
      <c r="PLX1" s="127"/>
      <c r="PLY1" s="127"/>
      <c r="PLZ1" s="127"/>
      <c r="PMA1" s="127"/>
      <c r="PMB1" s="127"/>
      <c r="PMC1" s="127"/>
      <c r="PMD1" s="127"/>
      <c r="PME1" s="127"/>
      <c r="PMF1" s="127"/>
      <c r="PMG1" s="127"/>
      <c r="PMH1" s="127"/>
      <c r="PMI1" s="127"/>
      <c r="PMJ1" s="127"/>
      <c r="PMK1" s="127"/>
      <c r="PML1" s="127"/>
      <c r="PMM1" s="127"/>
      <c r="PMN1" s="127"/>
      <c r="PMO1" s="127"/>
      <c r="PMP1" s="127"/>
      <c r="PMQ1" s="127"/>
      <c r="PMR1" s="127"/>
      <c r="PMS1" s="127"/>
      <c r="PMT1" s="127"/>
      <c r="PMU1" s="127"/>
      <c r="PMV1" s="127"/>
      <c r="PMW1" s="127"/>
      <c r="PMX1" s="127"/>
      <c r="PMY1" s="127"/>
      <c r="PMZ1" s="127"/>
      <c r="PNA1" s="127"/>
      <c r="PNB1" s="127"/>
      <c r="PNC1" s="127"/>
      <c r="PND1" s="127"/>
      <c r="PNE1" s="127"/>
      <c r="PNF1" s="127"/>
      <c r="PNG1" s="127"/>
      <c r="PNH1" s="127"/>
      <c r="PNI1" s="127"/>
      <c r="PNJ1" s="127"/>
      <c r="PNK1" s="127"/>
      <c r="PNL1" s="127"/>
      <c r="PNM1" s="127"/>
      <c r="PNN1" s="127"/>
      <c r="PNO1" s="127"/>
      <c r="PNP1" s="127"/>
      <c r="PNQ1" s="127"/>
      <c r="PNR1" s="127"/>
      <c r="PNS1" s="127"/>
      <c r="PNT1" s="127"/>
      <c r="PNU1" s="127"/>
      <c r="PNV1" s="127"/>
      <c r="PNW1" s="127"/>
      <c r="PNX1" s="127"/>
      <c r="PNY1" s="127"/>
      <c r="PNZ1" s="127"/>
      <c r="POA1" s="127"/>
      <c r="POB1" s="127"/>
      <c r="POC1" s="127"/>
      <c r="POD1" s="127"/>
      <c r="POE1" s="127"/>
      <c r="POF1" s="127"/>
      <c r="POG1" s="127"/>
      <c r="POH1" s="127"/>
      <c r="POI1" s="127"/>
      <c r="POJ1" s="127"/>
      <c r="POK1" s="127"/>
      <c r="POL1" s="127"/>
      <c r="POM1" s="127"/>
      <c r="PON1" s="127"/>
      <c r="POO1" s="127"/>
      <c r="POP1" s="127"/>
      <c r="POQ1" s="127"/>
      <c r="POR1" s="127"/>
      <c r="POS1" s="127"/>
      <c r="POT1" s="127"/>
      <c r="POU1" s="127"/>
      <c r="POV1" s="127"/>
      <c r="POW1" s="127"/>
      <c r="POX1" s="127"/>
      <c r="POY1" s="127"/>
      <c r="POZ1" s="127"/>
      <c r="PPA1" s="127"/>
      <c r="PPB1" s="127"/>
      <c r="PPC1" s="127"/>
      <c r="PPD1" s="127"/>
      <c r="PPE1" s="127"/>
      <c r="PPF1" s="127"/>
      <c r="PPG1" s="127"/>
      <c r="PPH1" s="127"/>
      <c r="PPI1" s="127"/>
      <c r="PPJ1" s="127"/>
      <c r="PPK1" s="127"/>
      <c r="PPL1" s="127"/>
      <c r="PPM1" s="127"/>
      <c r="PPN1" s="127"/>
      <c r="PPO1" s="127"/>
      <c r="PPP1" s="127"/>
      <c r="PPQ1" s="127"/>
      <c r="PPR1" s="127"/>
      <c r="PPS1" s="127"/>
      <c r="PPT1" s="127"/>
      <c r="PPU1" s="127"/>
      <c r="PPV1" s="127"/>
      <c r="PPW1" s="127"/>
      <c r="PPX1" s="127"/>
      <c r="PPY1" s="127"/>
      <c r="PPZ1" s="127"/>
      <c r="PQA1" s="127"/>
      <c r="PQB1" s="127"/>
      <c r="PQC1" s="127"/>
      <c r="PQD1" s="127"/>
      <c r="PQE1" s="127"/>
      <c r="PQF1" s="127"/>
      <c r="PQG1" s="127"/>
      <c r="PQH1" s="127"/>
      <c r="PQI1" s="127"/>
      <c r="PQJ1" s="127"/>
      <c r="PQK1" s="127"/>
      <c r="PQL1" s="127"/>
      <c r="PQM1" s="127"/>
      <c r="PQN1" s="127"/>
      <c r="PQO1" s="127"/>
      <c r="PQP1" s="127"/>
      <c r="PQQ1" s="127"/>
      <c r="PQR1" s="127"/>
      <c r="PQS1" s="127"/>
      <c r="PQT1" s="127"/>
      <c r="PQU1" s="127"/>
      <c r="PQV1" s="127"/>
      <c r="PQW1" s="127"/>
      <c r="PQX1" s="127"/>
      <c r="PQY1" s="127"/>
      <c r="PQZ1" s="127"/>
      <c r="PRA1" s="127"/>
      <c r="PRB1" s="127"/>
      <c r="PRC1" s="127"/>
      <c r="PRD1" s="127"/>
      <c r="PRE1" s="127"/>
      <c r="PRF1" s="127"/>
      <c r="PRG1" s="127"/>
      <c r="PRH1" s="127"/>
      <c r="PRI1" s="127"/>
      <c r="PRJ1" s="127"/>
      <c r="PRK1" s="127"/>
      <c r="PRL1" s="127"/>
      <c r="PRM1" s="127"/>
      <c r="PRN1" s="127"/>
      <c r="PRO1" s="127"/>
      <c r="PRP1" s="127"/>
      <c r="PRQ1" s="127"/>
      <c r="PRR1" s="127"/>
      <c r="PRS1" s="127"/>
      <c r="PRT1" s="127"/>
      <c r="PRU1" s="127"/>
      <c r="PRV1" s="127"/>
      <c r="PRW1" s="127"/>
      <c r="PRX1" s="127"/>
      <c r="PRY1" s="127"/>
      <c r="PRZ1" s="127"/>
      <c r="PSA1" s="127"/>
      <c r="PSB1" s="127"/>
      <c r="PSC1" s="127"/>
      <c r="PSD1" s="127"/>
      <c r="PSE1" s="127"/>
      <c r="PSF1" s="127"/>
      <c r="PSG1" s="127"/>
      <c r="PSH1" s="127"/>
      <c r="PSI1" s="127"/>
      <c r="PSJ1" s="127"/>
      <c r="PSK1" s="127"/>
      <c r="PSL1" s="127"/>
      <c r="PSM1" s="127"/>
      <c r="PSN1" s="127"/>
      <c r="PSO1" s="127"/>
      <c r="PSP1" s="127"/>
      <c r="PSQ1" s="127"/>
      <c r="PSR1" s="127"/>
      <c r="PSS1" s="127"/>
      <c r="PST1" s="127"/>
      <c r="PSU1" s="127"/>
      <c r="PSV1" s="127"/>
      <c r="PSW1" s="127"/>
      <c r="PSX1" s="127"/>
      <c r="PSY1" s="127"/>
      <c r="PSZ1" s="127"/>
      <c r="PTA1" s="127"/>
      <c r="PTB1" s="127"/>
      <c r="PTC1" s="127"/>
      <c r="PTD1" s="127"/>
      <c r="PTE1" s="127"/>
      <c r="PTF1" s="127"/>
      <c r="PTG1" s="127"/>
      <c r="PTH1" s="127"/>
      <c r="PTI1" s="127"/>
      <c r="PTJ1" s="127"/>
      <c r="PTK1" s="127"/>
      <c r="PTL1" s="127"/>
      <c r="PTM1" s="127"/>
      <c r="PTN1" s="127"/>
      <c r="PTO1" s="127"/>
      <c r="PTP1" s="127"/>
      <c r="PTQ1" s="127"/>
      <c r="PTR1" s="127"/>
      <c r="PTS1" s="127"/>
      <c r="PTT1" s="127"/>
      <c r="PTU1" s="127"/>
      <c r="PTV1" s="127"/>
      <c r="PTW1" s="127"/>
      <c r="PTX1" s="127"/>
      <c r="PTY1" s="127"/>
      <c r="PTZ1" s="127"/>
      <c r="PUA1" s="127"/>
      <c r="PUB1" s="127"/>
      <c r="PUC1" s="127"/>
      <c r="PUD1" s="127"/>
      <c r="PUE1" s="127"/>
      <c r="PUF1" s="127"/>
      <c r="PUG1" s="127"/>
      <c r="PUH1" s="127"/>
      <c r="PUI1" s="127"/>
      <c r="PUJ1" s="127"/>
      <c r="PUK1" s="127"/>
      <c r="PUL1" s="127"/>
      <c r="PUM1" s="127"/>
      <c r="PUN1" s="127"/>
      <c r="PUO1" s="127"/>
      <c r="PUP1" s="127"/>
      <c r="PUQ1" s="127"/>
      <c r="PUR1" s="127"/>
      <c r="PUS1" s="127"/>
      <c r="PUT1" s="127"/>
      <c r="PUU1" s="127"/>
      <c r="PUV1" s="127"/>
      <c r="PUW1" s="127"/>
      <c r="PUX1" s="127"/>
      <c r="PUY1" s="127"/>
      <c r="PUZ1" s="127"/>
      <c r="PVA1" s="127"/>
      <c r="PVB1" s="127"/>
      <c r="PVC1" s="127"/>
      <c r="PVD1" s="127"/>
      <c r="PVE1" s="127"/>
      <c r="PVF1" s="127"/>
      <c r="PVG1" s="127"/>
      <c r="PVH1" s="127"/>
      <c r="PVI1" s="127"/>
      <c r="PVJ1" s="127"/>
      <c r="PVK1" s="127"/>
      <c r="PVL1" s="127"/>
      <c r="PVM1" s="127"/>
      <c r="PVN1" s="127"/>
      <c r="PVO1" s="127"/>
      <c r="PVP1" s="127"/>
      <c r="PVQ1" s="127"/>
      <c r="PVR1" s="127"/>
      <c r="PVS1" s="127"/>
      <c r="PVT1" s="127"/>
      <c r="PVU1" s="127"/>
      <c r="PVV1" s="127"/>
      <c r="PVW1" s="127"/>
      <c r="PVX1" s="127"/>
      <c r="PVY1" s="127"/>
      <c r="PVZ1" s="127"/>
      <c r="PWA1" s="127"/>
      <c r="PWB1" s="127"/>
      <c r="PWC1" s="127"/>
      <c r="PWD1" s="127"/>
      <c r="PWE1" s="127"/>
      <c r="PWF1" s="127"/>
      <c r="PWG1" s="127"/>
      <c r="PWH1" s="127"/>
      <c r="PWI1" s="127"/>
      <c r="PWJ1" s="127"/>
      <c r="PWK1" s="127"/>
      <c r="PWL1" s="127"/>
      <c r="PWM1" s="127"/>
      <c r="PWN1" s="127"/>
      <c r="PWO1" s="127"/>
      <c r="PWP1" s="127"/>
      <c r="PWQ1" s="127"/>
      <c r="PWR1" s="127"/>
      <c r="PWS1" s="127"/>
      <c r="PWT1" s="127"/>
      <c r="PWU1" s="127"/>
      <c r="PWV1" s="127"/>
      <c r="PWW1" s="127"/>
      <c r="PWX1" s="127"/>
      <c r="PWY1" s="127"/>
      <c r="PWZ1" s="127"/>
      <c r="PXA1" s="127"/>
      <c r="PXB1" s="127"/>
      <c r="PXC1" s="127"/>
      <c r="PXD1" s="127"/>
      <c r="PXE1" s="127"/>
      <c r="PXF1" s="127"/>
      <c r="PXG1" s="127"/>
      <c r="PXH1" s="127"/>
      <c r="PXI1" s="127"/>
      <c r="PXJ1" s="127"/>
      <c r="PXK1" s="127"/>
      <c r="PXL1" s="127"/>
      <c r="PXM1" s="127"/>
      <c r="PXN1" s="127"/>
      <c r="PXO1" s="127"/>
      <c r="PXP1" s="127"/>
      <c r="PXQ1" s="127"/>
      <c r="PXR1" s="127"/>
      <c r="PXS1" s="127"/>
      <c r="PXT1" s="127"/>
      <c r="PXU1" s="127"/>
      <c r="PXV1" s="127"/>
      <c r="PXW1" s="127"/>
      <c r="PXX1" s="127"/>
      <c r="PXY1" s="127"/>
      <c r="PXZ1" s="127"/>
      <c r="PYA1" s="127"/>
      <c r="PYB1" s="127"/>
      <c r="PYC1" s="127"/>
      <c r="PYD1" s="127"/>
      <c r="PYE1" s="127"/>
      <c r="PYF1" s="127"/>
      <c r="PYG1" s="127"/>
      <c r="PYH1" s="127"/>
      <c r="PYI1" s="127"/>
      <c r="PYJ1" s="127"/>
      <c r="PYK1" s="127"/>
      <c r="PYL1" s="127"/>
      <c r="PYM1" s="127"/>
      <c r="PYN1" s="127"/>
      <c r="PYO1" s="127"/>
      <c r="PYP1" s="127"/>
      <c r="PYQ1" s="127"/>
      <c r="PYR1" s="127"/>
      <c r="PYS1" s="127"/>
      <c r="PYT1" s="127"/>
      <c r="PYU1" s="127"/>
      <c r="PYV1" s="127"/>
      <c r="PYW1" s="127"/>
      <c r="PYX1" s="127"/>
      <c r="PYY1" s="127"/>
      <c r="PYZ1" s="127"/>
      <c r="PZA1" s="127"/>
      <c r="PZB1" s="127"/>
      <c r="PZC1" s="127"/>
      <c r="PZD1" s="127"/>
      <c r="PZE1" s="127"/>
      <c r="PZF1" s="127"/>
      <c r="PZG1" s="127"/>
      <c r="PZH1" s="127"/>
      <c r="PZI1" s="127"/>
      <c r="PZJ1" s="127"/>
      <c r="PZK1" s="127"/>
      <c r="PZL1" s="127"/>
      <c r="PZM1" s="127"/>
      <c r="PZN1" s="127"/>
      <c r="PZO1" s="127"/>
      <c r="PZP1" s="127"/>
      <c r="PZQ1" s="127"/>
      <c r="PZR1" s="127"/>
      <c r="PZS1" s="127"/>
      <c r="PZT1" s="127"/>
      <c r="PZU1" s="127"/>
      <c r="PZV1" s="127"/>
      <c r="PZW1" s="127"/>
      <c r="PZX1" s="127"/>
      <c r="PZY1" s="127"/>
      <c r="PZZ1" s="127"/>
      <c r="QAA1" s="127"/>
      <c r="QAB1" s="127"/>
      <c r="QAC1" s="127"/>
      <c r="QAD1" s="127"/>
      <c r="QAE1" s="127"/>
      <c r="QAF1" s="127"/>
      <c r="QAG1" s="127"/>
      <c r="QAH1" s="127"/>
      <c r="QAI1" s="127"/>
      <c r="QAJ1" s="127"/>
      <c r="QAK1" s="127"/>
      <c r="QAL1" s="127"/>
      <c r="QAM1" s="127"/>
      <c r="QAN1" s="127"/>
      <c r="QAO1" s="127"/>
      <c r="QAP1" s="127"/>
      <c r="QAQ1" s="127"/>
      <c r="QAR1" s="127"/>
      <c r="QAS1" s="127"/>
      <c r="QAT1" s="127"/>
      <c r="QAU1" s="127"/>
      <c r="QAV1" s="127"/>
      <c r="QAW1" s="127"/>
      <c r="QAX1" s="127"/>
      <c r="QAY1" s="127"/>
      <c r="QAZ1" s="127"/>
      <c r="QBA1" s="127"/>
      <c r="QBB1" s="127"/>
      <c r="QBC1" s="127"/>
      <c r="QBD1" s="127"/>
      <c r="QBE1" s="127"/>
      <c r="QBF1" s="127"/>
      <c r="QBG1" s="127"/>
      <c r="QBH1" s="127"/>
      <c r="QBI1" s="127"/>
      <c r="QBJ1" s="127"/>
      <c r="QBK1" s="127"/>
      <c r="QBL1" s="127"/>
      <c r="QBM1" s="127"/>
      <c r="QBN1" s="127"/>
      <c r="QBO1" s="127"/>
      <c r="QBP1" s="127"/>
      <c r="QBQ1" s="127"/>
      <c r="QBR1" s="127"/>
      <c r="QBS1" s="127"/>
      <c r="QBT1" s="127"/>
      <c r="QBU1" s="127"/>
      <c r="QBV1" s="127"/>
      <c r="QBW1" s="127"/>
      <c r="QBX1" s="127"/>
      <c r="QBY1" s="127"/>
      <c r="QBZ1" s="127"/>
      <c r="QCA1" s="127"/>
      <c r="QCB1" s="127"/>
      <c r="QCC1" s="127"/>
      <c r="QCD1" s="127"/>
      <c r="QCE1" s="127"/>
      <c r="QCF1" s="127"/>
      <c r="QCG1" s="127"/>
      <c r="QCH1" s="127"/>
      <c r="QCI1" s="127"/>
      <c r="QCJ1" s="127"/>
      <c r="QCK1" s="127"/>
      <c r="QCL1" s="127"/>
      <c r="QCM1" s="127"/>
      <c r="QCN1" s="127"/>
      <c r="QCO1" s="127"/>
      <c r="QCP1" s="127"/>
      <c r="QCQ1" s="127"/>
      <c r="QCR1" s="127"/>
      <c r="QCS1" s="127"/>
      <c r="QCT1" s="127"/>
      <c r="QCU1" s="127"/>
      <c r="QCV1" s="127"/>
      <c r="QCW1" s="127"/>
      <c r="QCX1" s="127"/>
      <c r="QCY1" s="127"/>
      <c r="QCZ1" s="127"/>
      <c r="QDA1" s="127"/>
      <c r="QDB1" s="127"/>
      <c r="QDC1" s="127"/>
      <c r="QDD1" s="127"/>
      <c r="QDE1" s="127"/>
      <c r="QDF1" s="127"/>
      <c r="QDG1" s="127"/>
      <c r="QDH1" s="127"/>
      <c r="QDI1" s="127"/>
      <c r="QDJ1" s="127"/>
      <c r="QDK1" s="127"/>
      <c r="QDL1" s="127"/>
      <c r="QDM1" s="127"/>
      <c r="QDN1" s="127"/>
      <c r="QDO1" s="127"/>
      <c r="QDP1" s="127"/>
      <c r="QDQ1" s="127"/>
      <c r="QDR1" s="127"/>
      <c r="QDS1" s="127"/>
      <c r="QDT1" s="127"/>
      <c r="QDU1" s="127"/>
      <c r="QDV1" s="127"/>
      <c r="QDW1" s="127"/>
      <c r="QDX1" s="127"/>
      <c r="QDY1" s="127"/>
      <c r="QDZ1" s="127"/>
      <c r="QEA1" s="127"/>
      <c r="QEB1" s="127"/>
      <c r="QEC1" s="127"/>
      <c r="QED1" s="127"/>
      <c r="QEE1" s="127"/>
      <c r="QEF1" s="127"/>
      <c r="QEG1" s="127"/>
      <c r="QEH1" s="127"/>
      <c r="QEI1" s="127"/>
      <c r="QEJ1" s="127"/>
      <c r="QEK1" s="127"/>
      <c r="QEL1" s="127"/>
      <c r="QEM1" s="127"/>
      <c r="QEN1" s="127"/>
      <c r="QEO1" s="127"/>
      <c r="QEP1" s="127"/>
      <c r="QEQ1" s="127"/>
      <c r="QER1" s="127"/>
      <c r="QES1" s="127"/>
      <c r="QET1" s="127"/>
      <c r="QEU1" s="127"/>
      <c r="QEV1" s="127"/>
      <c r="QEW1" s="127"/>
      <c r="QEX1" s="127"/>
      <c r="QEY1" s="127"/>
      <c r="QEZ1" s="127"/>
      <c r="QFA1" s="127"/>
      <c r="QFB1" s="127"/>
      <c r="QFC1" s="127"/>
      <c r="QFD1" s="127"/>
      <c r="QFE1" s="127"/>
      <c r="QFF1" s="127"/>
      <c r="QFG1" s="127"/>
      <c r="QFH1" s="127"/>
      <c r="QFI1" s="127"/>
      <c r="QFJ1" s="127"/>
      <c r="QFK1" s="127"/>
      <c r="QFL1" s="127"/>
      <c r="QFM1" s="127"/>
      <c r="QFN1" s="127"/>
      <c r="QFO1" s="127"/>
      <c r="QFP1" s="127"/>
      <c r="QFQ1" s="127"/>
      <c r="QFR1" s="127"/>
      <c r="QFS1" s="127"/>
      <c r="QFT1" s="127"/>
      <c r="QFU1" s="127"/>
      <c r="QFV1" s="127"/>
      <c r="QFW1" s="127"/>
      <c r="QFX1" s="127"/>
      <c r="QFY1" s="127"/>
      <c r="QFZ1" s="127"/>
      <c r="QGA1" s="127"/>
      <c r="QGB1" s="127"/>
      <c r="QGC1" s="127"/>
      <c r="QGD1" s="127"/>
      <c r="QGE1" s="127"/>
      <c r="QGF1" s="127"/>
      <c r="QGG1" s="127"/>
      <c r="QGH1" s="127"/>
      <c r="QGI1" s="127"/>
      <c r="QGJ1" s="127"/>
      <c r="QGK1" s="127"/>
      <c r="QGL1" s="127"/>
      <c r="QGM1" s="127"/>
      <c r="QGN1" s="127"/>
      <c r="QGO1" s="127"/>
      <c r="QGP1" s="127"/>
      <c r="QGQ1" s="127"/>
      <c r="QGR1" s="127"/>
      <c r="QGS1" s="127"/>
      <c r="QGT1" s="127"/>
      <c r="QGU1" s="127"/>
      <c r="QGV1" s="127"/>
      <c r="QGW1" s="127"/>
      <c r="QGX1" s="127"/>
      <c r="QGY1" s="127"/>
      <c r="QGZ1" s="127"/>
      <c r="QHA1" s="127"/>
      <c r="QHB1" s="127"/>
      <c r="QHC1" s="127"/>
      <c r="QHD1" s="127"/>
      <c r="QHE1" s="127"/>
      <c r="QHF1" s="127"/>
      <c r="QHG1" s="127"/>
      <c r="QHH1" s="127"/>
      <c r="QHI1" s="127"/>
      <c r="QHJ1" s="127"/>
      <c r="QHK1" s="127"/>
      <c r="QHL1" s="127"/>
      <c r="QHM1" s="127"/>
      <c r="QHN1" s="127"/>
      <c r="QHO1" s="127"/>
      <c r="QHP1" s="127"/>
      <c r="QHQ1" s="127"/>
      <c r="QHR1" s="127"/>
      <c r="QHS1" s="127"/>
      <c r="QHT1" s="127"/>
      <c r="QHU1" s="127"/>
      <c r="QHV1" s="127"/>
      <c r="QHW1" s="127"/>
      <c r="QHX1" s="127"/>
      <c r="QHY1" s="127"/>
      <c r="QHZ1" s="127"/>
      <c r="QIA1" s="127"/>
      <c r="QIB1" s="127"/>
      <c r="QIC1" s="127"/>
      <c r="QID1" s="127"/>
      <c r="QIE1" s="127"/>
      <c r="QIF1" s="127"/>
      <c r="QIG1" s="127"/>
      <c r="QIH1" s="127"/>
      <c r="QII1" s="127"/>
      <c r="QIJ1" s="127"/>
      <c r="QIK1" s="127"/>
      <c r="QIL1" s="127"/>
      <c r="QIM1" s="127"/>
      <c r="QIN1" s="127"/>
      <c r="QIO1" s="127"/>
      <c r="QIP1" s="127"/>
      <c r="QIQ1" s="127"/>
      <c r="QIR1" s="127"/>
      <c r="QIS1" s="127"/>
      <c r="QIT1" s="127"/>
      <c r="QIU1" s="127"/>
      <c r="QIV1" s="127"/>
      <c r="QIW1" s="127"/>
      <c r="QIX1" s="127"/>
      <c r="QIY1" s="127"/>
      <c r="QIZ1" s="127"/>
      <c r="QJA1" s="127"/>
      <c r="QJB1" s="127"/>
      <c r="QJC1" s="127"/>
      <c r="QJD1" s="127"/>
      <c r="QJE1" s="127"/>
      <c r="QJF1" s="127"/>
      <c r="QJG1" s="127"/>
      <c r="QJH1" s="127"/>
      <c r="QJI1" s="127"/>
      <c r="QJJ1" s="127"/>
      <c r="QJK1" s="127"/>
      <c r="QJL1" s="127"/>
      <c r="QJM1" s="127"/>
      <c r="QJN1" s="127"/>
      <c r="QJO1" s="127"/>
      <c r="QJP1" s="127"/>
      <c r="QJQ1" s="127"/>
      <c r="QJR1" s="127"/>
      <c r="QJS1" s="127"/>
      <c r="QJT1" s="127"/>
      <c r="QJU1" s="127"/>
      <c r="QJV1" s="127"/>
      <c r="QJW1" s="127"/>
      <c r="QJX1" s="127"/>
      <c r="QJY1" s="127"/>
      <c r="QJZ1" s="127"/>
      <c r="QKA1" s="127"/>
      <c r="QKB1" s="127"/>
      <c r="QKC1" s="127"/>
      <c r="QKD1" s="127"/>
      <c r="QKE1" s="127"/>
      <c r="QKF1" s="127"/>
      <c r="QKG1" s="127"/>
      <c r="QKH1" s="127"/>
      <c r="QKI1" s="127"/>
      <c r="QKJ1" s="127"/>
      <c r="QKK1" s="127"/>
      <c r="QKL1" s="127"/>
      <c r="QKM1" s="127"/>
      <c r="QKN1" s="127"/>
      <c r="QKO1" s="127"/>
      <c r="QKP1" s="127"/>
      <c r="QKQ1" s="127"/>
      <c r="QKR1" s="127"/>
      <c r="QKS1" s="127"/>
      <c r="QKT1" s="127"/>
      <c r="QKU1" s="127"/>
      <c r="QKV1" s="127"/>
      <c r="QKW1" s="127"/>
      <c r="QKX1" s="127"/>
      <c r="QKY1" s="127"/>
      <c r="QKZ1" s="127"/>
      <c r="QLA1" s="127"/>
      <c r="QLB1" s="127"/>
      <c r="QLC1" s="127"/>
      <c r="QLD1" s="127"/>
      <c r="QLE1" s="127"/>
      <c r="QLF1" s="127"/>
      <c r="QLG1" s="127"/>
      <c r="QLH1" s="127"/>
      <c r="QLI1" s="127"/>
      <c r="QLJ1" s="127"/>
      <c r="QLK1" s="127"/>
      <c r="QLL1" s="127"/>
      <c r="QLM1" s="127"/>
      <c r="QLN1" s="127"/>
      <c r="QLO1" s="127"/>
      <c r="QLP1" s="127"/>
      <c r="QLQ1" s="127"/>
      <c r="QLR1" s="127"/>
      <c r="QLS1" s="127"/>
      <c r="QLT1" s="127"/>
      <c r="QLU1" s="127"/>
      <c r="QLV1" s="127"/>
      <c r="QLW1" s="127"/>
      <c r="QLX1" s="127"/>
      <c r="QLY1" s="127"/>
      <c r="QLZ1" s="127"/>
      <c r="QMA1" s="127"/>
      <c r="QMB1" s="127"/>
      <c r="QMC1" s="127"/>
      <c r="QMD1" s="127"/>
      <c r="QME1" s="127"/>
      <c r="QMF1" s="127"/>
      <c r="QMG1" s="127"/>
      <c r="QMH1" s="127"/>
      <c r="QMI1" s="127"/>
      <c r="QMJ1" s="127"/>
      <c r="QMK1" s="127"/>
      <c r="QML1" s="127"/>
      <c r="QMM1" s="127"/>
      <c r="QMN1" s="127"/>
      <c r="QMO1" s="127"/>
      <c r="QMP1" s="127"/>
      <c r="QMQ1" s="127"/>
      <c r="QMR1" s="127"/>
      <c r="QMS1" s="127"/>
      <c r="QMT1" s="127"/>
      <c r="QMU1" s="127"/>
      <c r="QMV1" s="127"/>
      <c r="QMW1" s="127"/>
      <c r="QMX1" s="127"/>
      <c r="QMY1" s="127"/>
      <c r="QMZ1" s="127"/>
      <c r="QNA1" s="127"/>
      <c r="QNB1" s="127"/>
      <c r="QNC1" s="127"/>
      <c r="QND1" s="127"/>
      <c r="QNE1" s="127"/>
      <c r="QNF1" s="127"/>
      <c r="QNG1" s="127"/>
      <c r="QNH1" s="127"/>
      <c r="QNI1" s="127"/>
      <c r="QNJ1" s="127"/>
      <c r="QNK1" s="127"/>
      <c r="QNL1" s="127"/>
      <c r="QNM1" s="127"/>
      <c r="QNN1" s="127"/>
      <c r="QNO1" s="127"/>
      <c r="QNP1" s="127"/>
      <c r="QNQ1" s="127"/>
      <c r="QNR1" s="127"/>
      <c r="QNS1" s="127"/>
      <c r="QNT1" s="127"/>
      <c r="QNU1" s="127"/>
      <c r="QNV1" s="127"/>
      <c r="QNW1" s="127"/>
      <c r="QNX1" s="127"/>
      <c r="QNY1" s="127"/>
      <c r="QNZ1" s="127"/>
      <c r="QOA1" s="127"/>
      <c r="QOB1" s="127"/>
      <c r="QOC1" s="127"/>
      <c r="QOD1" s="127"/>
      <c r="QOE1" s="127"/>
      <c r="QOF1" s="127"/>
      <c r="QOG1" s="127"/>
      <c r="QOH1" s="127"/>
      <c r="QOI1" s="127"/>
      <c r="QOJ1" s="127"/>
      <c r="QOK1" s="127"/>
      <c r="QOL1" s="127"/>
      <c r="QOM1" s="127"/>
      <c r="QON1" s="127"/>
      <c r="QOO1" s="127"/>
      <c r="QOP1" s="127"/>
      <c r="QOQ1" s="127"/>
      <c r="QOR1" s="127"/>
      <c r="QOS1" s="127"/>
      <c r="QOT1" s="127"/>
      <c r="QOU1" s="127"/>
      <c r="QOV1" s="127"/>
      <c r="QOW1" s="127"/>
      <c r="QOX1" s="127"/>
      <c r="QOY1" s="127"/>
      <c r="QOZ1" s="127"/>
      <c r="QPA1" s="127"/>
      <c r="QPB1" s="127"/>
      <c r="QPC1" s="127"/>
      <c r="QPD1" s="127"/>
      <c r="QPE1" s="127"/>
      <c r="QPF1" s="127"/>
      <c r="QPG1" s="127"/>
      <c r="QPH1" s="127"/>
      <c r="QPI1" s="127"/>
      <c r="QPJ1" s="127"/>
      <c r="QPK1" s="127"/>
      <c r="QPL1" s="127"/>
      <c r="QPM1" s="127"/>
      <c r="QPN1" s="127"/>
      <c r="QPO1" s="127"/>
      <c r="QPP1" s="127"/>
      <c r="QPQ1" s="127"/>
      <c r="QPR1" s="127"/>
      <c r="QPS1" s="127"/>
      <c r="QPT1" s="127"/>
      <c r="QPU1" s="127"/>
      <c r="QPV1" s="127"/>
      <c r="QPW1" s="127"/>
      <c r="QPX1" s="127"/>
      <c r="QPY1" s="127"/>
      <c r="QPZ1" s="127"/>
      <c r="QQA1" s="127"/>
      <c r="QQB1" s="127"/>
      <c r="QQC1" s="127"/>
      <c r="QQD1" s="127"/>
      <c r="QQE1" s="127"/>
      <c r="QQF1" s="127"/>
      <c r="QQG1" s="127"/>
      <c r="QQH1" s="127"/>
      <c r="QQI1" s="127"/>
      <c r="QQJ1" s="127"/>
      <c r="QQK1" s="127"/>
      <c r="QQL1" s="127"/>
      <c r="QQM1" s="127"/>
      <c r="QQN1" s="127"/>
      <c r="QQO1" s="127"/>
      <c r="QQP1" s="127"/>
      <c r="QQQ1" s="127"/>
      <c r="QQR1" s="127"/>
      <c r="QQS1" s="127"/>
      <c r="QQT1" s="127"/>
      <c r="QQU1" s="127"/>
      <c r="QQV1" s="127"/>
      <c r="QQW1" s="127"/>
      <c r="QQX1" s="127"/>
      <c r="QQY1" s="127"/>
      <c r="QQZ1" s="127"/>
      <c r="QRA1" s="127"/>
      <c r="QRB1" s="127"/>
      <c r="QRC1" s="127"/>
      <c r="QRD1" s="127"/>
      <c r="QRE1" s="127"/>
      <c r="QRF1" s="127"/>
      <c r="QRG1" s="127"/>
      <c r="QRH1" s="127"/>
      <c r="QRI1" s="127"/>
      <c r="QRJ1" s="127"/>
      <c r="QRK1" s="127"/>
      <c r="QRL1" s="127"/>
      <c r="QRM1" s="127"/>
      <c r="QRN1" s="127"/>
      <c r="QRO1" s="127"/>
      <c r="QRP1" s="127"/>
      <c r="QRQ1" s="127"/>
      <c r="QRR1" s="127"/>
      <c r="QRS1" s="127"/>
      <c r="QRT1" s="127"/>
      <c r="QRU1" s="127"/>
      <c r="QRV1" s="127"/>
      <c r="QRW1" s="127"/>
      <c r="QRX1" s="127"/>
      <c r="QRY1" s="127"/>
      <c r="QRZ1" s="127"/>
      <c r="QSA1" s="127"/>
      <c r="QSB1" s="127"/>
      <c r="QSC1" s="127"/>
      <c r="QSD1" s="127"/>
      <c r="QSE1" s="127"/>
      <c r="QSF1" s="127"/>
      <c r="QSG1" s="127"/>
      <c r="QSH1" s="127"/>
      <c r="QSI1" s="127"/>
      <c r="QSJ1" s="127"/>
      <c r="QSK1" s="127"/>
      <c r="QSL1" s="127"/>
      <c r="QSM1" s="127"/>
      <c r="QSN1" s="127"/>
      <c r="QSO1" s="127"/>
      <c r="QSP1" s="127"/>
      <c r="QSQ1" s="127"/>
      <c r="QSR1" s="127"/>
      <c r="QSS1" s="127"/>
      <c r="QST1" s="127"/>
      <c r="QSU1" s="127"/>
      <c r="QSV1" s="127"/>
      <c r="QSW1" s="127"/>
      <c r="QSX1" s="127"/>
      <c r="QSY1" s="127"/>
      <c r="QSZ1" s="127"/>
      <c r="QTA1" s="127"/>
      <c r="QTB1" s="127"/>
      <c r="QTC1" s="127"/>
      <c r="QTD1" s="127"/>
      <c r="QTE1" s="127"/>
      <c r="QTF1" s="127"/>
      <c r="QTG1" s="127"/>
      <c r="QTH1" s="127"/>
      <c r="QTI1" s="127"/>
      <c r="QTJ1" s="127"/>
      <c r="QTK1" s="127"/>
      <c r="QTL1" s="127"/>
      <c r="QTM1" s="127"/>
      <c r="QTN1" s="127"/>
      <c r="QTO1" s="127"/>
      <c r="QTP1" s="127"/>
      <c r="QTQ1" s="127"/>
      <c r="QTR1" s="127"/>
      <c r="QTS1" s="127"/>
      <c r="QTT1" s="127"/>
      <c r="QTU1" s="127"/>
      <c r="QTV1" s="127"/>
      <c r="QTW1" s="127"/>
      <c r="QTX1" s="127"/>
      <c r="QTY1" s="127"/>
      <c r="QTZ1" s="127"/>
      <c r="QUA1" s="127"/>
      <c r="QUB1" s="127"/>
      <c r="QUC1" s="127"/>
      <c r="QUD1" s="127"/>
      <c r="QUE1" s="127"/>
      <c r="QUF1" s="127"/>
      <c r="QUG1" s="127"/>
      <c r="QUH1" s="127"/>
      <c r="QUI1" s="127"/>
      <c r="QUJ1" s="127"/>
      <c r="QUK1" s="127"/>
      <c r="QUL1" s="127"/>
      <c r="QUM1" s="127"/>
      <c r="QUN1" s="127"/>
      <c r="QUO1" s="127"/>
      <c r="QUP1" s="127"/>
      <c r="QUQ1" s="127"/>
      <c r="QUR1" s="127"/>
      <c r="QUS1" s="127"/>
      <c r="QUT1" s="127"/>
      <c r="QUU1" s="127"/>
      <c r="QUV1" s="127"/>
      <c r="QUW1" s="127"/>
      <c r="QUX1" s="127"/>
      <c r="QUY1" s="127"/>
      <c r="QUZ1" s="127"/>
      <c r="QVA1" s="127"/>
      <c r="QVB1" s="127"/>
      <c r="QVC1" s="127"/>
      <c r="QVD1" s="127"/>
      <c r="QVE1" s="127"/>
      <c r="QVF1" s="127"/>
      <c r="QVG1" s="127"/>
      <c r="QVH1" s="127"/>
      <c r="QVI1" s="127"/>
      <c r="QVJ1" s="127"/>
      <c r="QVK1" s="127"/>
      <c r="QVL1" s="127"/>
      <c r="QVM1" s="127"/>
      <c r="QVN1" s="127"/>
      <c r="QVO1" s="127"/>
      <c r="QVP1" s="127"/>
      <c r="QVQ1" s="127"/>
      <c r="QVR1" s="127"/>
      <c r="QVS1" s="127"/>
      <c r="QVT1" s="127"/>
      <c r="QVU1" s="127"/>
      <c r="QVV1" s="127"/>
      <c r="QVW1" s="127"/>
      <c r="QVX1" s="127"/>
      <c r="QVY1" s="127"/>
      <c r="QVZ1" s="127"/>
      <c r="QWA1" s="127"/>
      <c r="QWB1" s="127"/>
      <c r="QWC1" s="127"/>
      <c r="QWD1" s="127"/>
      <c r="QWE1" s="127"/>
      <c r="QWF1" s="127"/>
      <c r="QWG1" s="127"/>
      <c r="QWH1" s="127"/>
      <c r="QWI1" s="127"/>
      <c r="QWJ1" s="127"/>
      <c r="QWK1" s="127"/>
      <c r="QWL1" s="127"/>
      <c r="QWM1" s="127"/>
      <c r="QWN1" s="127"/>
      <c r="QWO1" s="127"/>
      <c r="QWP1" s="127"/>
      <c r="QWQ1" s="127"/>
      <c r="QWR1" s="127"/>
      <c r="QWS1" s="127"/>
      <c r="QWT1" s="127"/>
      <c r="QWU1" s="127"/>
      <c r="QWV1" s="127"/>
      <c r="QWW1" s="127"/>
      <c r="QWX1" s="127"/>
      <c r="QWY1" s="127"/>
      <c r="QWZ1" s="127"/>
      <c r="QXA1" s="127"/>
      <c r="QXB1" s="127"/>
      <c r="QXC1" s="127"/>
      <c r="QXD1" s="127"/>
      <c r="QXE1" s="127"/>
      <c r="QXF1" s="127"/>
      <c r="QXG1" s="127"/>
      <c r="QXH1" s="127"/>
      <c r="QXI1" s="127"/>
      <c r="QXJ1" s="127"/>
      <c r="QXK1" s="127"/>
      <c r="QXL1" s="127"/>
      <c r="QXM1" s="127"/>
      <c r="QXN1" s="127"/>
      <c r="QXO1" s="127"/>
      <c r="QXP1" s="127"/>
      <c r="QXQ1" s="127"/>
      <c r="QXR1" s="127"/>
      <c r="QXS1" s="127"/>
      <c r="QXT1" s="127"/>
      <c r="QXU1" s="127"/>
      <c r="QXV1" s="127"/>
      <c r="QXW1" s="127"/>
      <c r="QXX1" s="127"/>
      <c r="QXY1" s="127"/>
      <c r="QXZ1" s="127"/>
      <c r="QYA1" s="127"/>
      <c r="QYB1" s="127"/>
      <c r="QYC1" s="127"/>
      <c r="QYD1" s="127"/>
      <c r="QYE1" s="127"/>
      <c r="QYF1" s="127"/>
      <c r="QYG1" s="127"/>
      <c r="QYH1" s="127"/>
      <c r="QYI1" s="127"/>
      <c r="QYJ1" s="127"/>
      <c r="QYK1" s="127"/>
      <c r="QYL1" s="127"/>
      <c r="QYM1" s="127"/>
      <c r="QYN1" s="127"/>
      <c r="QYO1" s="127"/>
      <c r="QYP1" s="127"/>
      <c r="QYQ1" s="127"/>
      <c r="QYR1" s="127"/>
      <c r="QYS1" s="127"/>
      <c r="QYT1" s="127"/>
      <c r="QYU1" s="127"/>
      <c r="QYV1" s="127"/>
      <c r="QYW1" s="127"/>
      <c r="QYX1" s="127"/>
      <c r="QYY1" s="127"/>
      <c r="QYZ1" s="127"/>
      <c r="QZA1" s="127"/>
      <c r="QZB1" s="127"/>
      <c r="QZC1" s="127"/>
      <c r="QZD1" s="127"/>
      <c r="QZE1" s="127"/>
      <c r="QZF1" s="127"/>
      <c r="QZG1" s="127"/>
      <c r="QZH1" s="127"/>
      <c r="QZI1" s="127"/>
      <c r="QZJ1" s="127"/>
      <c r="QZK1" s="127"/>
      <c r="QZL1" s="127"/>
      <c r="QZM1" s="127"/>
      <c r="QZN1" s="127"/>
      <c r="QZO1" s="127"/>
      <c r="QZP1" s="127"/>
      <c r="QZQ1" s="127"/>
      <c r="QZR1" s="127"/>
      <c r="QZS1" s="127"/>
      <c r="QZT1" s="127"/>
      <c r="QZU1" s="127"/>
      <c r="QZV1" s="127"/>
      <c r="QZW1" s="127"/>
      <c r="QZX1" s="127"/>
      <c r="QZY1" s="127"/>
      <c r="QZZ1" s="127"/>
      <c r="RAA1" s="127"/>
      <c r="RAB1" s="127"/>
      <c r="RAC1" s="127"/>
      <c r="RAD1" s="127"/>
      <c r="RAE1" s="127"/>
      <c r="RAF1" s="127"/>
      <c r="RAG1" s="127"/>
      <c r="RAH1" s="127"/>
      <c r="RAI1" s="127"/>
      <c r="RAJ1" s="127"/>
      <c r="RAK1" s="127"/>
      <c r="RAL1" s="127"/>
      <c r="RAM1" s="127"/>
      <c r="RAN1" s="127"/>
      <c r="RAO1" s="127"/>
      <c r="RAP1" s="127"/>
      <c r="RAQ1" s="127"/>
      <c r="RAR1" s="127"/>
      <c r="RAS1" s="127"/>
      <c r="RAT1" s="127"/>
      <c r="RAU1" s="127"/>
      <c r="RAV1" s="127"/>
      <c r="RAW1" s="127"/>
      <c r="RAX1" s="127"/>
      <c r="RAY1" s="127"/>
      <c r="RAZ1" s="127"/>
      <c r="RBA1" s="127"/>
      <c r="RBB1" s="127"/>
      <c r="RBC1" s="127"/>
      <c r="RBD1" s="127"/>
      <c r="RBE1" s="127"/>
      <c r="RBF1" s="127"/>
      <c r="RBG1" s="127"/>
      <c r="RBH1" s="127"/>
      <c r="RBI1" s="127"/>
      <c r="RBJ1" s="127"/>
      <c r="RBK1" s="127"/>
      <c r="RBL1" s="127"/>
      <c r="RBM1" s="127"/>
      <c r="RBN1" s="127"/>
      <c r="RBO1" s="127"/>
      <c r="RBP1" s="127"/>
      <c r="RBQ1" s="127"/>
      <c r="RBR1" s="127"/>
      <c r="RBS1" s="127"/>
      <c r="RBT1" s="127"/>
      <c r="RBU1" s="127"/>
      <c r="RBV1" s="127"/>
      <c r="RBW1" s="127"/>
      <c r="RBX1" s="127"/>
      <c r="RBY1" s="127"/>
      <c r="RBZ1" s="127"/>
      <c r="RCA1" s="127"/>
      <c r="RCB1" s="127"/>
      <c r="RCC1" s="127"/>
      <c r="RCD1" s="127"/>
      <c r="RCE1" s="127"/>
      <c r="RCF1" s="127"/>
      <c r="RCG1" s="127"/>
      <c r="RCH1" s="127"/>
      <c r="RCI1" s="127"/>
      <c r="RCJ1" s="127"/>
      <c r="RCK1" s="127"/>
      <c r="RCL1" s="127"/>
      <c r="RCM1" s="127"/>
      <c r="RCN1" s="127"/>
      <c r="RCO1" s="127"/>
      <c r="RCP1" s="127"/>
      <c r="RCQ1" s="127"/>
      <c r="RCR1" s="127"/>
      <c r="RCS1" s="127"/>
      <c r="RCT1" s="127"/>
      <c r="RCU1" s="127"/>
      <c r="RCV1" s="127"/>
      <c r="RCW1" s="127"/>
      <c r="RCX1" s="127"/>
      <c r="RCY1" s="127"/>
      <c r="RCZ1" s="127"/>
      <c r="RDA1" s="127"/>
      <c r="RDB1" s="127"/>
      <c r="RDC1" s="127"/>
      <c r="RDD1" s="127"/>
      <c r="RDE1" s="127"/>
      <c r="RDF1" s="127"/>
      <c r="RDG1" s="127"/>
      <c r="RDH1" s="127"/>
      <c r="RDI1" s="127"/>
      <c r="RDJ1" s="127"/>
      <c r="RDK1" s="127"/>
      <c r="RDL1" s="127"/>
      <c r="RDM1" s="127"/>
      <c r="RDN1" s="127"/>
      <c r="RDO1" s="127"/>
      <c r="RDP1" s="127"/>
      <c r="RDQ1" s="127"/>
      <c r="RDR1" s="127"/>
      <c r="RDS1" s="127"/>
      <c r="RDT1" s="127"/>
      <c r="RDU1" s="127"/>
      <c r="RDV1" s="127"/>
      <c r="RDW1" s="127"/>
      <c r="RDX1" s="127"/>
      <c r="RDY1" s="127"/>
      <c r="RDZ1" s="127"/>
      <c r="REA1" s="127"/>
      <c r="REB1" s="127"/>
      <c r="REC1" s="127"/>
      <c r="RED1" s="127"/>
      <c r="REE1" s="127"/>
      <c r="REF1" s="127"/>
      <c r="REG1" s="127"/>
      <c r="REH1" s="127"/>
      <c r="REI1" s="127"/>
      <c r="REJ1" s="127"/>
      <c r="REK1" s="127"/>
      <c r="REL1" s="127"/>
      <c r="REM1" s="127"/>
      <c r="REN1" s="127"/>
      <c r="REO1" s="127"/>
      <c r="REP1" s="127"/>
      <c r="REQ1" s="127"/>
      <c r="RER1" s="127"/>
      <c r="RES1" s="127"/>
      <c r="RET1" s="127"/>
      <c r="REU1" s="127"/>
      <c r="REV1" s="127"/>
      <c r="REW1" s="127"/>
      <c r="REX1" s="127"/>
      <c r="REY1" s="127"/>
      <c r="REZ1" s="127"/>
      <c r="RFA1" s="127"/>
      <c r="RFB1" s="127"/>
      <c r="RFC1" s="127"/>
      <c r="RFD1" s="127"/>
      <c r="RFE1" s="127"/>
      <c r="RFF1" s="127"/>
      <c r="RFG1" s="127"/>
      <c r="RFH1" s="127"/>
      <c r="RFI1" s="127"/>
      <c r="RFJ1" s="127"/>
      <c r="RFK1" s="127"/>
      <c r="RFL1" s="127"/>
      <c r="RFM1" s="127"/>
      <c r="RFN1" s="127"/>
      <c r="RFO1" s="127"/>
      <c r="RFP1" s="127"/>
      <c r="RFQ1" s="127"/>
      <c r="RFR1" s="127"/>
      <c r="RFS1" s="127"/>
      <c r="RFT1" s="127"/>
      <c r="RFU1" s="127"/>
      <c r="RFV1" s="127"/>
      <c r="RFW1" s="127"/>
      <c r="RFX1" s="127"/>
      <c r="RFY1" s="127"/>
      <c r="RFZ1" s="127"/>
      <c r="RGA1" s="127"/>
      <c r="RGB1" s="127"/>
      <c r="RGC1" s="127"/>
      <c r="RGD1" s="127"/>
      <c r="RGE1" s="127"/>
      <c r="RGF1" s="127"/>
      <c r="RGG1" s="127"/>
      <c r="RGH1" s="127"/>
      <c r="RGI1" s="127"/>
      <c r="RGJ1" s="127"/>
      <c r="RGK1" s="127"/>
      <c r="RGL1" s="127"/>
      <c r="RGM1" s="127"/>
      <c r="RGN1" s="127"/>
      <c r="RGO1" s="127"/>
      <c r="RGP1" s="127"/>
      <c r="RGQ1" s="127"/>
      <c r="RGR1" s="127"/>
      <c r="RGS1" s="127"/>
      <c r="RGT1" s="127"/>
      <c r="RGU1" s="127"/>
      <c r="RGV1" s="127"/>
      <c r="RGW1" s="127"/>
      <c r="RGX1" s="127"/>
      <c r="RGY1" s="127"/>
      <c r="RGZ1" s="127"/>
      <c r="RHA1" s="127"/>
      <c r="RHB1" s="127"/>
      <c r="RHC1" s="127"/>
      <c r="RHD1" s="127"/>
      <c r="RHE1" s="127"/>
      <c r="RHF1" s="127"/>
      <c r="RHG1" s="127"/>
      <c r="RHH1" s="127"/>
      <c r="RHI1" s="127"/>
      <c r="RHJ1" s="127"/>
      <c r="RHK1" s="127"/>
      <c r="RHL1" s="127"/>
      <c r="RHM1" s="127"/>
      <c r="RHN1" s="127"/>
      <c r="RHO1" s="127"/>
      <c r="RHP1" s="127"/>
      <c r="RHQ1" s="127"/>
      <c r="RHR1" s="127"/>
      <c r="RHS1" s="127"/>
      <c r="RHT1" s="127"/>
      <c r="RHU1" s="127"/>
      <c r="RHV1" s="127"/>
      <c r="RHW1" s="127"/>
      <c r="RHX1" s="127"/>
      <c r="RHY1" s="127"/>
      <c r="RHZ1" s="127"/>
      <c r="RIA1" s="127"/>
      <c r="RIB1" s="127"/>
      <c r="RIC1" s="127"/>
      <c r="RID1" s="127"/>
      <c r="RIE1" s="127"/>
      <c r="RIF1" s="127"/>
      <c r="RIG1" s="127"/>
      <c r="RIH1" s="127"/>
      <c r="RII1" s="127"/>
      <c r="RIJ1" s="127"/>
      <c r="RIK1" s="127"/>
      <c r="RIL1" s="127"/>
      <c r="RIM1" s="127"/>
      <c r="RIN1" s="127"/>
      <c r="RIO1" s="127"/>
      <c r="RIP1" s="127"/>
      <c r="RIQ1" s="127"/>
      <c r="RIR1" s="127"/>
      <c r="RIS1" s="127"/>
      <c r="RIT1" s="127"/>
      <c r="RIU1" s="127"/>
      <c r="RIV1" s="127"/>
      <c r="RIW1" s="127"/>
      <c r="RIX1" s="127"/>
      <c r="RIY1" s="127"/>
      <c r="RIZ1" s="127"/>
      <c r="RJA1" s="127"/>
      <c r="RJB1" s="127"/>
      <c r="RJC1" s="127"/>
      <c r="RJD1" s="127"/>
      <c r="RJE1" s="127"/>
      <c r="RJF1" s="127"/>
      <c r="RJG1" s="127"/>
      <c r="RJH1" s="127"/>
      <c r="RJI1" s="127"/>
      <c r="RJJ1" s="127"/>
      <c r="RJK1" s="127"/>
      <c r="RJL1" s="127"/>
      <c r="RJM1" s="127"/>
      <c r="RJN1" s="127"/>
      <c r="RJO1" s="127"/>
      <c r="RJP1" s="127"/>
      <c r="RJQ1" s="127"/>
      <c r="RJR1" s="127"/>
      <c r="RJS1" s="127"/>
      <c r="RJT1" s="127"/>
      <c r="RJU1" s="127"/>
      <c r="RJV1" s="127"/>
      <c r="RJW1" s="127"/>
      <c r="RJX1" s="127"/>
      <c r="RJY1" s="127"/>
      <c r="RJZ1" s="127"/>
      <c r="RKA1" s="127"/>
      <c r="RKB1" s="127"/>
      <c r="RKC1" s="127"/>
      <c r="RKD1" s="127"/>
      <c r="RKE1" s="127"/>
      <c r="RKF1" s="127"/>
      <c r="RKG1" s="127"/>
      <c r="RKH1" s="127"/>
      <c r="RKI1" s="127"/>
      <c r="RKJ1" s="127"/>
      <c r="RKK1" s="127"/>
      <c r="RKL1" s="127"/>
      <c r="RKM1" s="127"/>
      <c r="RKN1" s="127"/>
      <c r="RKO1" s="127"/>
      <c r="RKP1" s="127"/>
      <c r="RKQ1" s="127"/>
      <c r="RKR1" s="127"/>
      <c r="RKS1" s="127"/>
      <c r="RKT1" s="127"/>
      <c r="RKU1" s="127"/>
      <c r="RKV1" s="127"/>
      <c r="RKW1" s="127"/>
      <c r="RKX1" s="127"/>
      <c r="RKY1" s="127"/>
      <c r="RKZ1" s="127"/>
      <c r="RLA1" s="127"/>
      <c r="RLB1" s="127"/>
      <c r="RLC1" s="127"/>
      <c r="RLD1" s="127"/>
      <c r="RLE1" s="127"/>
      <c r="RLF1" s="127"/>
      <c r="RLG1" s="127"/>
      <c r="RLH1" s="127"/>
      <c r="RLI1" s="127"/>
      <c r="RLJ1" s="127"/>
      <c r="RLK1" s="127"/>
      <c r="RLL1" s="127"/>
      <c r="RLM1" s="127"/>
      <c r="RLN1" s="127"/>
      <c r="RLO1" s="127"/>
      <c r="RLP1" s="127"/>
      <c r="RLQ1" s="127"/>
      <c r="RLR1" s="127"/>
      <c r="RLS1" s="127"/>
      <c r="RLT1" s="127"/>
      <c r="RLU1" s="127"/>
      <c r="RLV1" s="127"/>
      <c r="RLW1" s="127"/>
      <c r="RLX1" s="127"/>
      <c r="RLY1" s="127"/>
      <c r="RLZ1" s="127"/>
      <c r="RMA1" s="127"/>
      <c r="RMB1" s="127"/>
      <c r="RMC1" s="127"/>
      <c r="RMD1" s="127"/>
      <c r="RME1" s="127"/>
      <c r="RMF1" s="127"/>
      <c r="RMG1" s="127"/>
      <c r="RMH1" s="127"/>
      <c r="RMI1" s="127"/>
      <c r="RMJ1" s="127"/>
      <c r="RMK1" s="127"/>
      <c r="RML1" s="127"/>
      <c r="RMM1" s="127"/>
      <c r="RMN1" s="127"/>
      <c r="RMO1" s="127"/>
      <c r="RMP1" s="127"/>
      <c r="RMQ1" s="127"/>
      <c r="RMR1" s="127"/>
      <c r="RMS1" s="127"/>
      <c r="RMT1" s="127"/>
      <c r="RMU1" s="127"/>
      <c r="RMV1" s="127"/>
      <c r="RMW1" s="127"/>
      <c r="RMX1" s="127"/>
      <c r="RMY1" s="127"/>
      <c r="RMZ1" s="127"/>
      <c r="RNA1" s="127"/>
      <c r="RNB1" s="127"/>
      <c r="RNC1" s="127"/>
      <c r="RND1" s="127"/>
      <c r="RNE1" s="127"/>
      <c r="RNF1" s="127"/>
      <c r="RNG1" s="127"/>
      <c r="RNH1" s="127"/>
      <c r="RNI1" s="127"/>
      <c r="RNJ1" s="127"/>
      <c r="RNK1" s="127"/>
      <c r="RNL1" s="127"/>
      <c r="RNM1" s="127"/>
      <c r="RNN1" s="127"/>
      <c r="RNO1" s="127"/>
      <c r="RNP1" s="127"/>
      <c r="RNQ1" s="127"/>
      <c r="RNR1" s="127"/>
      <c r="RNS1" s="127"/>
      <c r="RNT1" s="127"/>
      <c r="RNU1" s="127"/>
      <c r="RNV1" s="127"/>
      <c r="RNW1" s="127"/>
      <c r="RNX1" s="127"/>
      <c r="RNY1" s="127"/>
      <c r="RNZ1" s="127"/>
      <c r="ROA1" s="127"/>
      <c r="ROB1" s="127"/>
      <c r="ROC1" s="127"/>
      <c r="ROD1" s="127"/>
      <c r="ROE1" s="127"/>
      <c r="ROF1" s="127"/>
      <c r="ROG1" s="127"/>
      <c r="ROH1" s="127"/>
      <c r="ROI1" s="127"/>
      <c r="ROJ1" s="127"/>
      <c r="ROK1" s="127"/>
      <c r="ROL1" s="127"/>
      <c r="ROM1" s="127"/>
      <c r="RON1" s="127"/>
      <c r="ROO1" s="127"/>
      <c r="ROP1" s="127"/>
      <c r="ROQ1" s="127"/>
      <c r="ROR1" s="127"/>
      <c r="ROS1" s="127"/>
      <c r="ROT1" s="127"/>
      <c r="ROU1" s="127"/>
      <c r="ROV1" s="127"/>
      <c r="ROW1" s="127"/>
      <c r="ROX1" s="127"/>
      <c r="ROY1" s="127"/>
      <c r="ROZ1" s="127"/>
      <c r="RPA1" s="127"/>
      <c r="RPB1" s="127"/>
      <c r="RPC1" s="127"/>
      <c r="RPD1" s="127"/>
      <c r="RPE1" s="127"/>
      <c r="RPF1" s="127"/>
      <c r="RPG1" s="127"/>
      <c r="RPH1" s="127"/>
      <c r="RPI1" s="127"/>
      <c r="RPJ1" s="127"/>
      <c r="RPK1" s="127"/>
      <c r="RPL1" s="127"/>
      <c r="RPM1" s="127"/>
      <c r="RPN1" s="127"/>
      <c r="RPO1" s="127"/>
      <c r="RPP1" s="127"/>
      <c r="RPQ1" s="127"/>
      <c r="RPR1" s="127"/>
      <c r="RPS1" s="127"/>
      <c r="RPT1" s="127"/>
      <c r="RPU1" s="127"/>
      <c r="RPV1" s="127"/>
      <c r="RPW1" s="127"/>
      <c r="RPX1" s="127"/>
      <c r="RPY1" s="127"/>
      <c r="RPZ1" s="127"/>
      <c r="RQA1" s="127"/>
      <c r="RQB1" s="127"/>
      <c r="RQC1" s="127"/>
      <c r="RQD1" s="127"/>
      <c r="RQE1" s="127"/>
      <c r="RQF1" s="127"/>
      <c r="RQG1" s="127"/>
      <c r="RQH1" s="127"/>
      <c r="RQI1" s="127"/>
      <c r="RQJ1" s="127"/>
      <c r="RQK1" s="127"/>
      <c r="RQL1" s="127"/>
      <c r="RQM1" s="127"/>
      <c r="RQN1" s="127"/>
      <c r="RQO1" s="127"/>
      <c r="RQP1" s="127"/>
      <c r="RQQ1" s="127"/>
      <c r="RQR1" s="127"/>
      <c r="RQS1" s="127"/>
      <c r="RQT1" s="127"/>
      <c r="RQU1" s="127"/>
      <c r="RQV1" s="127"/>
      <c r="RQW1" s="127"/>
      <c r="RQX1" s="127"/>
      <c r="RQY1" s="127"/>
      <c r="RQZ1" s="127"/>
      <c r="RRA1" s="127"/>
      <c r="RRB1" s="127"/>
      <c r="RRC1" s="127"/>
      <c r="RRD1" s="127"/>
      <c r="RRE1" s="127"/>
      <c r="RRF1" s="127"/>
      <c r="RRG1" s="127"/>
      <c r="RRH1" s="127"/>
      <c r="RRI1" s="127"/>
      <c r="RRJ1" s="127"/>
      <c r="RRK1" s="127"/>
      <c r="RRL1" s="127"/>
      <c r="RRM1" s="127"/>
      <c r="RRN1" s="127"/>
      <c r="RRO1" s="127"/>
      <c r="RRP1" s="127"/>
      <c r="RRQ1" s="127"/>
      <c r="RRR1" s="127"/>
      <c r="RRS1" s="127"/>
      <c r="RRT1" s="127"/>
      <c r="RRU1" s="127"/>
      <c r="RRV1" s="127"/>
      <c r="RRW1" s="127"/>
      <c r="RRX1" s="127"/>
      <c r="RRY1" s="127"/>
      <c r="RRZ1" s="127"/>
      <c r="RSA1" s="127"/>
      <c r="RSB1" s="127"/>
      <c r="RSC1" s="127"/>
      <c r="RSD1" s="127"/>
      <c r="RSE1" s="127"/>
      <c r="RSF1" s="127"/>
      <c r="RSG1" s="127"/>
      <c r="RSH1" s="127"/>
      <c r="RSI1" s="127"/>
      <c r="RSJ1" s="127"/>
      <c r="RSK1" s="127"/>
      <c r="RSL1" s="127"/>
      <c r="RSM1" s="127"/>
      <c r="RSN1" s="127"/>
      <c r="RSO1" s="127"/>
      <c r="RSP1" s="127"/>
      <c r="RSQ1" s="127"/>
      <c r="RSR1" s="127"/>
      <c r="RSS1" s="127"/>
      <c r="RST1" s="127"/>
      <c r="RSU1" s="127"/>
      <c r="RSV1" s="127"/>
      <c r="RSW1" s="127"/>
      <c r="RSX1" s="127"/>
      <c r="RSY1" s="127"/>
      <c r="RSZ1" s="127"/>
      <c r="RTA1" s="127"/>
      <c r="RTB1" s="127"/>
      <c r="RTC1" s="127"/>
      <c r="RTD1" s="127"/>
      <c r="RTE1" s="127"/>
      <c r="RTF1" s="127"/>
      <c r="RTG1" s="127"/>
      <c r="RTH1" s="127"/>
      <c r="RTI1" s="127"/>
      <c r="RTJ1" s="127"/>
      <c r="RTK1" s="127"/>
      <c r="RTL1" s="127"/>
      <c r="RTM1" s="127"/>
      <c r="RTN1" s="127"/>
      <c r="RTO1" s="127"/>
      <c r="RTP1" s="127"/>
      <c r="RTQ1" s="127"/>
      <c r="RTR1" s="127"/>
      <c r="RTS1" s="127"/>
      <c r="RTT1" s="127"/>
      <c r="RTU1" s="127"/>
      <c r="RTV1" s="127"/>
      <c r="RTW1" s="127"/>
      <c r="RTX1" s="127"/>
      <c r="RTY1" s="127"/>
      <c r="RTZ1" s="127"/>
      <c r="RUA1" s="127"/>
      <c r="RUB1" s="127"/>
      <c r="RUC1" s="127"/>
      <c r="RUD1" s="127"/>
      <c r="RUE1" s="127"/>
      <c r="RUF1" s="127"/>
      <c r="RUG1" s="127"/>
      <c r="RUH1" s="127"/>
      <c r="RUI1" s="127"/>
      <c r="RUJ1" s="127"/>
      <c r="RUK1" s="127"/>
      <c r="RUL1" s="127"/>
      <c r="RUM1" s="127"/>
      <c r="RUN1" s="127"/>
      <c r="RUO1" s="127"/>
      <c r="RUP1" s="127"/>
      <c r="RUQ1" s="127"/>
      <c r="RUR1" s="127"/>
      <c r="RUS1" s="127"/>
      <c r="RUT1" s="127"/>
      <c r="RUU1" s="127"/>
      <c r="RUV1" s="127"/>
      <c r="RUW1" s="127"/>
      <c r="RUX1" s="127"/>
      <c r="RUY1" s="127"/>
      <c r="RUZ1" s="127"/>
      <c r="RVA1" s="127"/>
      <c r="RVB1" s="127"/>
      <c r="RVC1" s="127"/>
      <c r="RVD1" s="127"/>
      <c r="RVE1" s="127"/>
      <c r="RVF1" s="127"/>
      <c r="RVG1" s="127"/>
      <c r="RVH1" s="127"/>
      <c r="RVI1" s="127"/>
      <c r="RVJ1" s="127"/>
      <c r="RVK1" s="127"/>
      <c r="RVL1" s="127"/>
      <c r="RVM1" s="127"/>
      <c r="RVN1" s="127"/>
      <c r="RVO1" s="127"/>
      <c r="RVP1" s="127"/>
      <c r="RVQ1" s="127"/>
      <c r="RVR1" s="127"/>
      <c r="RVS1" s="127"/>
      <c r="RVT1" s="127"/>
      <c r="RVU1" s="127"/>
      <c r="RVV1" s="127"/>
      <c r="RVW1" s="127"/>
      <c r="RVX1" s="127"/>
      <c r="RVY1" s="127"/>
      <c r="RVZ1" s="127"/>
      <c r="RWA1" s="127"/>
      <c r="RWB1" s="127"/>
      <c r="RWC1" s="127"/>
      <c r="RWD1" s="127"/>
      <c r="RWE1" s="127"/>
      <c r="RWF1" s="127"/>
      <c r="RWG1" s="127"/>
      <c r="RWH1" s="127"/>
      <c r="RWI1" s="127"/>
      <c r="RWJ1" s="127"/>
      <c r="RWK1" s="127"/>
      <c r="RWL1" s="127"/>
      <c r="RWM1" s="127"/>
      <c r="RWN1" s="127"/>
      <c r="RWO1" s="127"/>
      <c r="RWP1" s="127"/>
      <c r="RWQ1" s="127"/>
      <c r="RWR1" s="127"/>
      <c r="RWS1" s="127"/>
      <c r="RWT1" s="127"/>
      <c r="RWU1" s="127"/>
      <c r="RWV1" s="127"/>
      <c r="RWW1" s="127"/>
      <c r="RWX1" s="127"/>
      <c r="RWY1" s="127"/>
      <c r="RWZ1" s="127"/>
      <c r="RXA1" s="127"/>
      <c r="RXB1" s="127"/>
      <c r="RXC1" s="127"/>
      <c r="RXD1" s="127"/>
      <c r="RXE1" s="127"/>
      <c r="RXF1" s="127"/>
      <c r="RXG1" s="127"/>
      <c r="RXH1" s="127"/>
      <c r="RXI1" s="127"/>
      <c r="RXJ1" s="127"/>
      <c r="RXK1" s="127"/>
      <c r="RXL1" s="127"/>
      <c r="RXM1" s="127"/>
      <c r="RXN1" s="127"/>
      <c r="RXO1" s="127"/>
      <c r="RXP1" s="127"/>
      <c r="RXQ1" s="127"/>
      <c r="RXR1" s="127"/>
      <c r="RXS1" s="127"/>
      <c r="RXT1" s="127"/>
      <c r="RXU1" s="127"/>
      <c r="RXV1" s="127"/>
      <c r="RXW1" s="127"/>
      <c r="RXX1" s="127"/>
      <c r="RXY1" s="127"/>
      <c r="RXZ1" s="127"/>
      <c r="RYA1" s="127"/>
      <c r="RYB1" s="127"/>
      <c r="RYC1" s="127"/>
      <c r="RYD1" s="127"/>
      <c r="RYE1" s="127"/>
      <c r="RYF1" s="127"/>
      <c r="RYG1" s="127"/>
      <c r="RYH1" s="127"/>
      <c r="RYI1" s="127"/>
      <c r="RYJ1" s="127"/>
      <c r="RYK1" s="127"/>
      <c r="RYL1" s="127"/>
      <c r="RYM1" s="127"/>
      <c r="RYN1" s="127"/>
      <c r="RYO1" s="127"/>
      <c r="RYP1" s="127"/>
      <c r="RYQ1" s="127"/>
      <c r="RYR1" s="127"/>
      <c r="RYS1" s="127"/>
      <c r="RYT1" s="127"/>
      <c r="RYU1" s="127"/>
      <c r="RYV1" s="127"/>
      <c r="RYW1" s="127"/>
      <c r="RYX1" s="127"/>
      <c r="RYY1" s="127"/>
      <c r="RYZ1" s="127"/>
      <c r="RZA1" s="127"/>
      <c r="RZB1" s="127"/>
      <c r="RZC1" s="127"/>
      <c r="RZD1" s="127"/>
      <c r="RZE1" s="127"/>
      <c r="RZF1" s="127"/>
      <c r="RZG1" s="127"/>
      <c r="RZH1" s="127"/>
      <c r="RZI1" s="127"/>
      <c r="RZJ1" s="127"/>
      <c r="RZK1" s="127"/>
      <c r="RZL1" s="127"/>
      <c r="RZM1" s="127"/>
      <c r="RZN1" s="127"/>
      <c r="RZO1" s="127"/>
      <c r="RZP1" s="127"/>
      <c r="RZQ1" s="127"/>
      <c r="RZR1" s="127"/>
      <c r="RZS1" s="127"/>
      <c r="RZT1" s="127"/>
      <c r="RZU1" s="127"/>
      <c r="RZV1" s="127"/>
      <c r="RZW1" s="127"/>
      <c r="RZX1" s="127"/>
      <c r="RZY1" s="127"/>
      <c r="RZZ1" s="127"/>
      <c r="SAA1" s="127"/>
      <c r="SAB1" s="127"/>
      <c r="SAC1" s="127"/>
      <c r="SAD1" s="127"/>
      <c r="SAE1" s="127"/>
      <c r="SAF1" s="127"/>
      <c r="SAG1" s="127"/>
      <c r="SAH1" s="127"/>
      <c r="SAI1" s="127"/>
      <c r="SAJ1" s="127"/>
      <c r="SAK1" s="127"/>
      <c r="SAL1" s="127"/>
      <c r="SAM1" s="127"/>
      <c r="SAN1" s="127"/>
      <c r="SAO1" s="127"/>
      <c r="SAP1" s="127"/>
      <c r="SAQ1" s="127"/>
      <c r="SAR1" s="127"/>
      <c r="SAS1" s="127"/>
      <c r="SAT1" s="127"/>
      <c r="SAU1" s="127"/>
      <c r="SAV1" s="127"/>
      <c r="SAW1" s="127"/>
      <c r="SAX1" s="127"/>
      <c r="SAY1" s="127"/>
      <c r="SAZ1" s="127"/>
      <c r="SBA1" s="127"/>
      <c r="SBB1" s="127"/>
      <c r="SBC1" s="127"/>
      <c r="SBD1" s="127"/>
      <c r="SBE1" s="127"/>
      <c r="SBF1" s="127"/>
      <c r="SBG1" s="127"/>
      <c r="SBH1" s="127"/>
      <c r="SBI1" s="127"/>
      <c r="SBJ1" s="127"/>
      <c r="SBK1" s="127"/>
      <c r="SBL1" s="127"/>
      <c r="SBM1" s="127"/>
      <c r="SBN1" s="127"/>
      <c r="SBO1" s="127"/>
      <c r="SBP1" s="127"/>
      <c r="SBQ1" s="127"/>
      <c r="SBR1" s="127"/>
      <c r="SBS1" s="127"/>
      <c r="SBT1" s="127"/>
      <c r="SBU1" s="127"/>
      <c r="SBV1" s="127"/>
      <c r="SBW1" s="127"/>
      <c r="SBX1" s="127"/>
      <c r="SBY1" s="127"/>
      <c r="SBZ1" s="127"/>
      <c r="SCA1" s="127"/>
      <c r="SCB1" s="127"/>
      <c r="SCC1" s="127"/>
      <c r="SCD1" s="127"/>
      <c r="SCE1" s="127"/>
      <c r="SCF1" s="127"/>
      <c r="SCG1" s="127"/>
      <c r="SCH1" s="127"/>
      <c r="SCI1" s="127"/>
      <c r="SCJ1" s="127"/>
      <c r="SCK1" s="127"/>
      <c r="SCL1" s="127"/>
      <c r="SCM1" s="127"/>
      <c r="SCN1" s="127"/>
      <c r="SCO1" s="127"/>
      <c r="SCP1" s="127"/>
      <c r="SCQ1" s="127"/>
      <c r="SCR1" s="127"/>
      <c r="SCS1" s="127"/>
      <c r="SCT1" s="127"/>
      <c r="SCU1" s="127"/>
      <c r="SCV1" s="127"/>
      <c r="SCW1" s="127"/>
      <c r="SCX1" s="127"/>
      <c r="SCY1" s="127"/>
      <c r="SCZ1" s="127"/>
      <c r="SDA1" s="127"/>
      <c r="SDB1" s="127"/>
      <c r="SDC1" s="127"/>
      <c r="SDD1" s="127"/>
      <c r="SDE1" s="127"/>
      <c r="SDF1" s="127"/>
      <c r="SDG1" s="127"/>
      <c r="SDH1" s="127"/>
      <c r="SDI1" s="127"/>
      <c r="SDJ1" s="127"/>
      <c r="SDK1" s="127"/>
      <c r="SDL1" s="127"/>
      <c r="SDM1" s="127"/>
      <c r="SDN1" s="127"/>
      <c r="SDO1" s="127"/>
      <c r="SDP1" s="127"/>
      <c r="SDQ1" s="127"/>
      <c r="SDR1" s="127"/>
      <c r="SDS1" s="127"/>
      <c r="SDT1" s="127"/>
      <c r="SDU1" s="127"/>
      <c r="SDV1" s="127"/>
      <c r="SDW1" s="127"/>
      <c r="SDX1" s="127"/>
      <c r="SDY1" s="127"/>
      <c r="SDZ1" s="127"/>
      <c r="SEA1" s="127"/>
      <c r="SEB1" s="127"/>
      <c r="SEC1" s="127"/>
      <c r="SED1" s="127"/>
      <c r="SEE1" s="127"/>
      <c r="SEF1" s="127"/>
      <c r="SEG1" s="127"/>
      <c r="SEH1" s="127"/>
      <c r="SEI1" s="127"/>
      <c r="SEJ1" s="127"/>
      <c r="SEK1" s="127"/>
      <c r="SEL1" s="127"/>
      <c r="SEM1" s="127"/>
      <c r="SEN1" s="127"/>
      <c r="SEO1" s="127"/>
      <c r="SEP1" s="127"/>
      <c r="SEQ1" s="127"/>
      <c r="SER1" s="127"/>
      <c r="SES1" s="127"/>
      <c r="SET1" s="127"/>
      <c r="SEU1" s="127"/>
      <c r="SEV1" s="127"/>
      <c r="SEW1" s="127"/>
      <c r="SEX1" s="127"/>
      <c r="SEY1" s="127"/>
      <c r="SEZ1" s="127"/>
      <c r="SFA1" s="127"/>
      <c r="SFB1" s="127"/>
      <c r="SFC1" s="127"/>
      <c r="SFD1" s="127"/>
      <c r="SFE1" s="127"/>
      <c r="SFF1" s="127"/>
      <c r="SFG1" s="127"/>
      <c r="SFH1" s="127"/>
      <c r="SFI1" s="127"/>
      <c r="SFJ1" s="127"/>
      <c r="SFK1" s="127"/>
      <c r="SFL1" s="127"/>
      <c r="SFM1" s="127"/>
      <c r="SFN1" s="127"/>
      <c r="SFO1" s="127"/>
      <c r="SFP1" s="127"/>
      <c r="SFQ1" s="127"/>
      <c r="SFR1" s="127"/>
      <c r="SFS1" s="127"/>
      <c r="SFT1" s="127"/>
      <c r="SFU1" s="127"/>
      <c r="SFV1" s="127"/>
      <c r="SFW1" s="127"/>
      <c r="SFX1" s="127"/>
      <c r="SFY1" s="127"/>
      <c r="SFZ1" s="127"/>
      <c r="SGA1" s="127"/>
      <c r="SGB1" s="127"/>
      <c r="SGC1" s="127"/>
      <c r="SGD1" s="127"/>
      <c r="SGE1" s="127"/>
      <c r="SGF1" s="127"/>
      <c r="SGG1" s="127"/>
      <c r="SGH1" s="127"/>
      <c r="SGI1" s="127"/>
      <c r="SGJ1" s="127"/>
      <c r="SGK1" s="127"/>
      <c r="SGL1" s="127"/>
      <c r="SGM1" s="127"/>
      <c r="SGN1" s="127"/>
      <c r="SGO1" s="127"/>
      <c r="SGP1" s="127"/>
      <c r="SGQ1" s="127"/>
      <c r="SGR1" s="127"/>
      <c r="SGS1" s="127"/>
      <c r="SGT1" s="127"/>
      <c r="SGU1" s="127"/>
      <c r="SGV1" s="127"/>
      <c r="SGW1" s="127"/>
      <c r="SGX1" s="127"/>
      <c r="SGY1" s="127"/>
      <c r="SGZ1" s="127"/>
      <c r="SHA1" s="127"/>
      <c r="SHB1" s="127"/>
      <c r="SHC1" s="127"/>
      <c r="SHD1" s="127"/>
      <c r="SHE1" s="127"/>
      <c r="SHF1" s="127"/>
      <c r="SHG1" s="127"/>
      <c r="SHH1" s="127"/>
      <c r="SHI1" s="127"/>
      <c r="SHJ1" s="127"/>
      <c r="SHK1" s="127"/>
      <c r="SHL1" s="127"/>
      <c r="SHM1" s="127"/>
      <c r="SHN1" s="127"/>
      <c r="SHO1" s="127"/>
      <c r="SHP1" s="127"/>
      <c r="SHQ1" s="127"/>
      <c r="SHR1" s="127"/>
      <c r="SHS1" s="127"/>
      <c r="SHT1" s="127"/>
      <c r="SHU1" s="127"/>
      <c r="SHV1" s="127"/>
      <c r="SHW1" s="127"/>
      <c r="SHX1" s="127"/>
      <c r="SHY1" s="127"/>
      <c r="SHZ1" s="127"/>
      <c r="SIA1" s="127"/>
      <c r="SIB1" s="127"/>
      <c r="SIC1" s="127"/>
      <c r="SID1" s="127"/>
      <c r="SIE1" s="127"/>
      <c r="SIF1" s="127"/>
      <c r="SIG1" s="127"/>
      <c r="SIH1" s="127"/>
      <c r="SII1" s="127"/>
      <c r="SIJ1" s="127"/>
      <c r="SIK1" s="127"/>
      <c r="SIL1" s="127"/>
      <c r="SIM1" s="127"/>
      <c r="SIN1" s="127"/>
      <c r="SIO1" s="127"/>
      <c r="SIP1" s="127"/>
      <c r="SIQ1" s="127"/>
      <c r="SIR1" s="127"/>
      <c r="SIS1" s="127"/>
      <c r="SIT1" s="127"/>
      <c r="SIU1" s="127"/>
      <c r="SIV1" s="127"/>
      <c r="SIW1" s="127"/>
      <c r="SIX1" s="127"/>
      <c r="SIY1" s="127"/>
      <c r="SIZ1" s="127"/>
      <c r="SJA1" s="127"/>
      <c r="SJB1" s="127"/>
      <c r="SJC1" s="127"/>
      <c r="SJD1" s="127"/>
      <c r="SJE1" s="127"/>
      <c r="SJF1" s="127"/>
      <c r="SJG1" s="127"/>
      <c r="SJH1" s="127"/>
      <c r="SJI1" s="127"/>
      <c r="SJJ1" s="127"/>
      <c r="SJK1" s="127"/>
      <c r="SJL1" s="127"/>
      <c r="SJM1" s="127"/>
      <c r="SJN1" s="127"/>
      <c r="SJO1" s="127"/>
      <c r="SJP1" s="127"/>
      <c r="SJQ1" s="127"/>
      <c r="SJR1" s="127"/>
      <c r="SJS1" s="127"/>
      <c r="SJT1" s="127"/>
      <c r="SJU1" s="127"/>
      <c r="SJV1" s="127"/>
      <c r="SJW1" s="127"/>
      <c r="SJX1" s="127"/>
      <c r="SJY1" s="127"/>
      <c r="SJZ1" s="127"/>
      <c r="SKA1" s="127"/>
      <c r="SKB1" s="127"/>
      <c r="SKC1" s="127"/>
      <c r="SKD1" s="127"/>
      <c r="SKE1" s="127"/>
      <c r="SKF1" s="127"/>
      <c r="SKG1" s="127"/>
      <c r="SKH1" s="127"/>
      <c r="SKI1" s="127"/>
      <c r="SKJ1" s="127"/>
      <c r="SKK1" s="127"/>
      <c r="SKL1" s="127"/>
      <c r="SKM1" s="127"/>
      <c r="SKN1" s="127"/>
      <c r="SKO1" s="127"/>
      <c r="SKP1" s="127"/>
      <c r="SKQ1" s="127"/>
      <c r="SKR1" s="127"/>
      <c r="SKS1" s="127"/>
      <c r="SKT1" s="127"/>
      <c r="SKU1" s="127"/>
      <c r="SKV1" s="127"/>
      <c r="SKW1" s="127"/>
      <c r="SKX1" s="127"/>
      <c r="SKY1" s="127"/>
      <c r="SKZ1" s="127"/>
      <c r="SLA1" s="127"/>
      <c r="SLB1" s="127"/>
      <c r="SLC1" s="127"/>
      <c r="SLD1" s="127"/>
      <c r="SLE1" s="127"/>
      <c r="SLF1" s="127"/>
      <c r="SLG1" s="127"/>
      <c r="SLH1" s="127"/>
      <c r="SLI1" s="127"/>
      <c r="SLJ1" s="127"/>
      <c r="SLK1" s="127"/>
      <c r="SLL1" s="127"/>
      <c r="SLM1" s="127"/>
      <c r="SLN1" s="127"/>
      <c r="SLO1" s="127"/>
      <c r="SLP1" s="127"/>
      <c r="SLQ1" s="127"/>
      <c r="SLR1" s="127"/>
      <c r="SLS1" s="127"/>
      <c r="SLT1" s="127"/>
      <c r="SLU1" s="127"/>
      <c r="SLV1" s="127"/>
      <c r="SLW1" s="127"/>
      <c r="SLX1" s="127"/>
      <c r="SLY1" s="127"/>
      <c r="SLZ1" s="127"/>
      <c r="SMA1" s="127"/>
      <c r="SMB1" s="127"/>
      <c r="SMC1" s="127"/>
      <c r="SMD1" s="127"/>
      <c r="SME1" s="127"/>
      <c r="SMF1" s="127"/>
      <c r="SMG1" s="127"/>
      <c r="SMH1" s="127"/>
      <c r="SMI1" s="127"/>
      <c r="SMJ1" s="127"/>
      <c r="SMK1" s="127"/>
      <c r="SML1" s="127"/>
      <c r="SMM1" s="127"/>
      <c r="SMN1" s="127"/>
      <c r="SMO1" s="127"/>
      <c r="SMP1" s="127"/>
      <c r="SMQ1" s="127"/>
      <c r="SMR1" s="127"/>
      <c r="SMS1" s="127"/>
      <c r="SMT1" s="127"/>
      <c r="SMU1" s="127"/>
      <c r="SMV1" s="127"/>
      <c r="SMW1" s="127"/>
      <c r="SMX1" s="127"/>
      <c r="SMY1" s="127"/>
      <c r="SMZ1" s="127"/>
      <c r="SNA1" s="127"/>
      <c r="SNB1" s="127"/>
      <c r="SNC1" s="127"/>
      <c r="SND1" s="127"/>
      <c r="SNE1" s="127"/>
      <c r="SNF1" s="127"/>
      <c r="SNG1" s="127"/>
      <c r="SNH1" s="127"/>
      <c r="SNI1" s="127"/>
      <c r="SNJ1" s="127"/>
      <c r="SNK1" s="127"/>
      <c r="SNL1" s="127"/>
      <c r="SNM1" s="127"/>
      <c r="SNN1" s="127"/>
      <c r="SNO1" s="127"/>
      <c r="SNP1" s="127"/>
      <c r="SNQ1" s="127"/>
      <c r="SNR1" s="127"/>
      <c r="SNS1" s="127"/>
      <c r="SNT1" s="127"/>
      <c r="SNU1" s="127"/>
      <c r="SNV1" s="127"/>
      <c r="SNW1" s="127"/>
      <c r="SNX1" s="127"/>
      <c r="SNY1" s="127"/>
      <c r="SNZ1" s="127"/>
      <c r="SOA1" s="127"/>
      <c r="SOB1" s="127"/>
      <c r="SOC1" s="127"/>
      <c r="SOD1" s="127"/>
      <c r="SOE1" s="127"/>
      <c r="SOF1" s="127"/>
      <c r="SOG1" s="127"/>
      <c r="SOH1" s="127"/>
      <c r="SOI1" s="127"/>
      <c r="SOJ1" s="127"/>
      <c r="SOK1" s="127"/>
      <c r="SOL1" s="127"/>
      <c r="SOM1" s="127"/>
      <c r="SON1" s="127"/>
      <c r="SOO1" s="127"/>
      <c r="SOP1" s="127"/>
      <c r="SOQ1" s="127"/>
      <c r="SOR1" s="127"/>
      <c r="SOS1" s="127"/>
      <c r="SOT1" s="127"/>
      <c r="SOU1" s="127"/>
      <c r="SOV1" s="127"/>
      <c r="SOW1" s="127"/>
      <c r="SOX1" s="127"/>
      <c r="SOY1" s="127"/>
      <c r="SOZ1" s="127"/>
      <c r="SPA1" s="127"/>
      <c r="SPB1" s="127"/>
      <c r="SPC1" s="127"/>
      <c r="SPD1" s="127"/>
      <c r="SPE1" s="127"/>
      <c r="SPF1" s="127"/>
      <c r="SPG1" s="127"/>
      <c r="SPH1" s="127"/>
      <c r="SPI1" s="127"/>
      <c r="SPJ1" s="127"/>
      <c r="SPK1" s="127"/>
      <c r="SPL1" s="127"/>
      <c r="SPM1" s="127"/>
      <c r="SPN1" s="127"/>
      <c r="SPO1" s="127"/>
      <c r="SPP1" s="127"/>
      <c r="SPQ1" s="127"/>
      <c r="SPR1" s="127"/>
      <c r="SPS1" s="127"/>
      <c r="SPT1" s="127"/>
      <c r="SPU1" s="127"/>
      <c r="SPV1" s="127"/>
      <c r="SPW1" s="127"/>
      <c r="SPX1" s="127"/>
      <c r="SPY1" s="127"/>
      <c r="SPZ1" s="127"/>
      <c r="SQA1" s="127"/>
      <c r="SQB1" s="127"/>
      <c r="SQC1" s="127"/>
      <c r="SQD1" s="127"/>
      <c r="SQE1" s="127"/>
      <c r="SQF1" s="127"/>
      <c r="SQG1" s="127"/>
      <c r="SQH1" s="127"/>
      <c r="SQI1" s="127"/>
      <c r="SQJ1" s="127"/>
      <c r="SQK1" s="127"/>
      <c r="SQL1" s="127"/>
      <c r="SQM1" s="127"/>
      <c r="SQN1" s="127"/>
      <c r="SQO1" s="127"/>
      <c r="SQP1" s="127"/>
      <c r="SQQ1" s="127"/>
      <c r="SQR1" s="127"/>
      <c r="SQS1" s="127"/>
      <c r="SQT1" s="127"/>
      <c r="SQU1" s="127"/>
      <c r="SQV1" s="127"/>
      <c r="SQW1" s="127"/>
      <c r="SQX1" s="127"/>
      <c r="SQY1" s="127"/>
      <c r="SQZ1" s="127"/>
      <c r="SRA1" s="127"/>
      <c r="SRB1" s="127"/>
      <c r="SRC1" s="127"/>
      <c r="SRD1" s="127"/>
      <c r="SRE1" s="127"/>
      <c r="SRF1" s="127"/>
      <c r="SRG1" s="127"/>
      <c r="SRH1" s="127"/>
      <c r="SRI1" s="127"/>
      <c r="SRJ1" s="127"/>
      <c r="SRK1" s="127"/>
      <c r="SRL1" s="127"/>
      <c r="SRM1" s="127"/>
      <c r="SRN1" s="127"/>
      <c r="SRO1" s="127"/>
      <c r="SRP1" s="127"/>
      <c r="SRQ1" s="127"/>
      <c r="SRR1" s="127"/>
      <c r="SRS1" s="127"/>
      <c r="SRT1" s="127"/>
      <c r="SRU1" s="127"/>
      <c r="SRV1" s="127"/>
      <c r="SRW1" s="127"/>
      <c r="SRX1" s="127"/>
      <c r="SRY1" s="127"/>
      <c r="SRZ1" s="127"/>
      <c r="SSA1" s="127"/>
      <c r="SSB1" s="127"/>
      <c r="SSC1" s="127"/>
      <c r="SSD1" s="127"/>
      <c r="SSE1" s="127"/>
      <c r="SSF1" s="127"/>
      <c r="SSG1" s="127"/>
      <c r="SSH1" s="127"/>
      <c r="SSI1" s="127"/>
      <c r="SSJ1" s="127"/>
      <c r="SSK1" s="127"/>
      <c r="SSL1" s="127"/>
      <c r="SSM1" s="127"/>
      <c r="SSN1" s="127"/>
      <c r="SSO1" s="127"/>
      <c r="SSP1" s="127"/>
      <c r="SSQ1" s="127"/>
      <c r="SSR1" s="127"/>
      <c r="SSS1" s="127"/>
      <c r="SST1" s="127"/>
      <c r="SSU1" s="127"/>
      <c r="SSV1" s="127"/>
      <c r="SSW1" s="127"/>
      <c r="SSX1" s="127"/>
      <c r="SSY1" s="127"/>
      <c r="SSZ1" s="127"/>
      <c r="STA1" s="127"/>
      <c r="STB1" s="127"/>
      <c r="STC1" s="127"/>
      <c r="STD1" s="127"/>
      <c r="STE1" s="127"/>
      <c r="STF1" s="127"/>
      <c r="STG1" s="127"/>
      <c r="STH1" s="127"/>
      <c r="STI1" s="127"/>
      <c r="STJ1" s="127"/>
      <c r="STK1" s="127"/>
      <c r="STL1" s="127"/>
      <c r="STM1" s="127"/>
      <c r="STN1" s="127"/>
      <c r="STO1" s="127"/>
      <c r="STP1" s="127"/>
      <c r="STQ1" s="127"/>
      <c r="STR1" s="127"/>
      <c r="STS1" s="127"/>
      <c r="STT1" s="127"/>
      <c r="STU1" s="127"/>
      <c r="STV1" s="127"/>
      <c r="STW1" s="127"/>
      <c r="STX1" s="127"/>
      <c r="STY1" s="127"/>
      <c r="STZ1" s="127"/>
      <c r="SUA1" s="127"/>
      <c r="SUB1" s="127"/>
      <c r="SUC1" s="127"/>
      <c r="SUD1" s="127"/>
      <c r="SUE1" s="127"/>
      <c r="SUF1" s="127"/>
      <c r="SUG1" s="127"/>
      <c r="SUH1" s="127"/>
      <c r="SUI1" s="127"/>
      <c r="SUJ1" s="127"/>
      <c r="SUK1" s="127"/>
      <c r="SUL1" s="127"/>
      <c r="SUM1" s="127"/>
      <c r="SUN1" s="127"/>
      <c r="SUO1" s="127"/>
      <c r="SUP1" s="127"/>
      <c r="SUQ1" s="127"/>
      <c r="SUR1" s="127"/>
      <c r="SUS1" s="127"/>
      <c r="SUT1" s="127"/>
      <c r="SUU1" s="127"/>
      <c r="SUV1" s="127"/>
      <c r="SUW1" s="127"/>
      <c r="SUX1" s="127"/>
      <c r="SUY1" s="127"/>
      <c r="SUZ1" s="127"/>
      <c r="SVA1" s="127"/>
      <c r="SVB1" s="127"/>
      <c r="SVC1" s="127"/>
      <c r="SVD1" s="127"/>
      <c r="SVE1" s="127"/>
      <c r="SVF1" s="127"/>
      <c r="SVG1" s="127"/>
      <c r="SVH1" s="127"/>
      <c r="SVI1" s="127"/>
      <c r="SVJ1" s="127"/>
      <c r="SVK1" s="127"/>
      <c r="SVL1" s="127"/>
      <c r="SVM1" s="127"/>
      <c r="SVN1" s="127"/>
      <c r="SVO1" s="127"/>
      <c r="SVP1" s="127"/>
      <c r="SVQ1" s="127"/>
      <c r="SVR1" s="127"/>
      <c r="SVS1" s="127"/>
      <c r="SVT1" s="127"/>
      <c r="SVU1" s="127"/>
      <c r="SVV1" s="127"/>
      <c r="SVW1" s="127"/>
      <c r="SVX1" s="127"/>
      <c r="SVY1" s="127"/>
      <c r="SVZ1" s="127"/>
      <c r="SWA1" s="127"/>
      <c r="SWB1" s="127"/>
      <c r="SWC1" s="127"/>
      <c r="SWD1" s="127"/>
      <c r="SWE1" s="127"/>
      <c r="SWF1" s="127"/>
      <c r="SWG1" s="127"/>
      <c r="SWH1" s="127"/>
      <c r="SWI1" s="127"/>
      <c r="SWJ1" s="127"/>
      <c r="SWK1" s="127"/>
      <c r="SWL1" s="127"/>
      <c r="SWM1" s="127"/>
      <c r="SWN1" s="127"/>
      <c r="SWO1" s="127"/>
      <c r="SWP1" s="127"/>
      <c r="SWQ1" s="127"/>
      <c r="SWR1" s="127"/>
      <c r="SWS1" s="127"/>
      <c r="SWT1" s="127"/>
      <c r="SWU1" s="127"/>
      <c r="SWV1" s="127"/>
      <c r="SWW1" s="127"/>
      <c r="SWX1" s="127"/>
      <c r="SWY1" s="127"/>
      <c r="SWZ1" s="127"/>
      <c r="SXA1" s="127"/>
      <c r="SXB1" s="127"/>
      <c r="SXC1" s="127"/>
      <c r="SXD1" s="127"/>
      <c r="SXE1" s="127"/>
      <c r="SXF1" s="127"/>
      <c r="SXG1" s="127"/>
      <c r="SXH1" s="127"/>
      <c r="SXI1" s="127"/>
      <c r="SXJ1" s="127"/>
      <c r="SXK1" s="127"/>
      <c r="SXL1" s="127"/>
      <c r="SXM1" s="127"/>
      <c r="SXN1" s="127"/>
      <c r="SXO1" s="127"/>
      <c r="SXP1" s="127"/>
      <c r="SXQ1" s="127"/>
      <c r="SXR1" s="127"/>
      <c r="SXS1" s="127"/>
      <c r="SXT1" s="127"/>
      <c r="SXU1" s="127"/>
      <c r="SXV1" s="127"/>
      <c r="SXW1" s="127"/>
      <c r="SXX1" s="127"/>
      <c r="SXY1" s="127"/>
      <c r="SXZ1" s="127"/>
      <c r="SYA1" s="127"/>
      <c r="SYB1" s="127"/>
      <c r="SYC1" s="127"/>
      <c r="SYD1" s="127"/>
      <c r="SYE1" s="127"/>
      <c r="SYF1" s="127"/>
      <c r="SYG1" s="127"/>
      <c r="SYH1" s="127"/>
      <c r="SYI1" s="127"/>
      <c r="SYJ1" s="127"/>
      <c r="SYK1" s="127"/>
      <c r="SYL1" s="127"/>
      <c r="SYM1" s="127"/>
      <c r="SYN1" s="127"/>
      <c r="SYO1" s="127"/>
      <c r="SYP1" s="127"/>
      <c r="SYQ1" s="127"/>
      <c r="SYR1" s="127"/>
      <c r="SYS1" s="127"/>
      <c r="SYT1" s="127"/>
      <c r="SYU1" s="127"/>
      <c r="SYV1" s="127"/>
      <c r="SYW1" s="127"/>
      <c r="SYX1" s="127"/>
      <c r="SYY1" s="127"/>
      <c r="SYZ1" s="127"/>
      <c r="SZA1" s="127"/>
      <c r="SZB1" s="127"/>
      <c r="SZC1" s="127"/>
      <c r="SZD1" s="127"/>
      <c r="SZE1" s="127"/>
      <c r="SZF1" s="127"/>
      <c r="SZG1" s="127"/>
      <c r="SZH1" s="127"/>
      <c r="SZI1" s="127"/>
      <c r="SZJ1" s="127"/>
      <c r="SZK1" s="127"/>
      <c r="SZL1" s="127"/>
      <c r="SZM1" s="127"/>
      <c r="SZN1" s="127"/>
      <c r="SZO1" s="127"/>
      <c r="SZP1" s="127"/>
      <c r="SZQ1" s="127"/>
      <c r="SZR1" s="127"/>
      <c r="SZS1" s="127"/>
      <c r="SZT1" s="127"/>
      <c r="SZU1" s="127"/>
      <c r="SZV1" s="127"/>
      <c r="SZW1" s="127"/>
      <c r="SZX1" s="127"/>
      <c r="SZY1" s="127"/>
      <c r="SZZ1" s="127"/>
      <c r="TAA1" s="127"/>
      <c r="TAB1" s="127"/>
      <c r="TAC1" s="127"/>
      <c r="TAD1" s="127"/>
      <c r="TAE1" s="127"/>
      <c r="TAF1" s="127"/>
      <c r="TAG1" s="127"/>
      <c r="TAH1" s="127"/>
      <c r="TAI1" s="127"/>
      <c r="TAJ1" s="127"/>
      <c r="TAK1" s="127"/>
      <c r="TAL1" s="127"/>
      <c r="TAM1" s="127"/>
      <c r="TAN1" s="127"/>
      <c r="TAO1" s="127"/>
      <c r="TAP1" s="127"/>
      <c r="TAQ1" s="127"/>
      <c r="TAR1" s="127"/>
      <c r="TAS1" s="127"/>
      <c r="TAT1" s="127"/>
      <c r="TAU1" s="127"/>
      <c r="TAV1" s="127"/>
      <c r="TAW1" s="127"/>
      <c r="TAX1" s="127"/>
      <c r="TAY1" s="127"/>
      <c r="TAZ1" s="127"/>
      <c r="TBA1" s="127"/>
      <c r="TBB1" s="127"/>
      <c r="TBC1" s="127"/>
      <c r="TBD1" s="127"/>
      <c r="TBE1" s="127"/>
      <c r="TBF1" s="127"/>
      <c r="TBG1" s="127"/>
      <c r="TBH1" s="127"/>
      <c r="TBI1" s="127"/>
      <c r="TBJ1" s="127"/>
      <c r="TBK1" s="127"/>
      <c r="TBL1" s="127"/>
      <c r="TBM1" s="127"/>
      <c r="TBN1" s="127"/>
      <c r="TBO1" s="127"/>
      <c r="TBP1" s="127"/>
      <c r="TBQ1" s="127"/>
      <c r="TBR1" s="127"/>
      <c r="TBS1" s="127"/>
      <c r="TBT1" s="127"/>
      <c r="TBU1" s="127"/>
      <c r="TBV1" s="127"/>
      <c r="TBW1" s="127"/>
      <c r="TBX1" s="127"/>
      <c r="TBY1" s="127"/>
      <c r="TBZ1" s="127"/>
      <c r="TCA1" s="127"/>
      <c r="TCB1" s="127"/>
      <c r="TCC1" s="127"/>
      <c r="TCD1" s="127"/>
      <c r="TCE1" s="127"/>
      <c r="TCF1" s="127"/>
      <c r="TCG1" s="127"/>
      <c r="TCH1" s="127"/>
      <c r="TCI1" s="127"/>
      <c r="TCJ1" s="127"/>
      <c r="TCK1" s="127"/>
      <c r="TCL1" s="127"/>
      <c r="TCM1" s="127"/>
      <c r="TCN1" s="127"/>
      <c r="TCO1" s="127"/>
      <c r="TCP1" s="127"/>
      <c r="TCQ1" s="127"/>
      <c r="TCR1" s="127"/>
      <c r="TCS1" s="127"/>
      <c r="TCT1" s="127"/>
      <c r="TCU1" s="127"/>
      <c r="TCV1" s="127"/>
      <c r="TCW1" s="127"/>
      <c r="TCX1" s="127"/>
      <c r="TCY1" s="127"/>
      <c r="TCZ1" s="127"/>
      <c r="TDA1" s="127"/>
      <c r="TDB1" s="127"/>
      <c r="TDC1" s="127"/>
      <c r="TDD1" s="127"/>
      <c r="TDE1" s="127"/>
      <c r="TDF1" s="127"/>
      <c r="TDG1" s="127"/>
      <c r="TDH1" s="127"/>
      <c r="TDI1" s="127"/>
      <c r="TDJ1" s="127"/>
      <c r="TDK1" s="127"/>
      <c r="TDL1" s="127"/>
      <c r="TDM1" s="127"/>
      <c r="TDN1" s="127"/>
      <c r="TDO1" s="127"/>
      <c r="TDP1" s="127"/>
      <c r="TDQ1" s="127"/>
      <c r="TDR1" s="127"/>
      <c r="TDS1" s="127"/>
      <c r="TDT1" s="127"/>
      <c r="TDU1" s="127"/>
      <c r="TDV1" s="127"/>
      <c r="TDW1" s="127"/>
      <c r="TDX1" s="127"/>
      <c r="TDY1" s="127"/>
      <c r="TDZ1" s="127"/>
      <c r="TEA1" s="127"/>
      <c r="TEB1" s="127"/>
      <c r="TEC1" s="127"/>
      <c r="TED1" s="127"/>
      <c r="TEE1" s="127"/>
      <c r="TEF1" s="127"/>
      <c r="TEG1" s="127"/>
      <c r="TEH1" s="127"/>
      <c r="TEI1" s="127"/>
      <c r="TEJ1" s="127"/>
      <c r="TEK1" s="127"/>
      <c r="TEL1" s="127"/>
      <c r="TEM1" s="127"/>
      <c r="TEN1" s="127"/>
      <c r="TEO1" s="127"/>
      <c r="TEP1" s="127"/>
      <c r="TEQ1" s="127"/>
      <c r="TER1" s="127"/>
      <c r="TES1" s="127"/>
      <c r="TET1" s="127"/>
      <c r="TEU1" s="127"/>
      <c r="TEV1" s="127"/>
      <c r="TEW1" s="127"/>
      <c r="TEX1" s="127"/>
      <c r="TEY1" s="127"/>
      <c r="TEZ1" s="127"/>
      <c r="TFA1" s="127"/>
      <c r="TFB1" s="127"/>
      <c r="TFC1" s="127"/>
      <c r="TFD1" s="127"/>
      <c r="TFE1" s="127"/>
      <c r="TFF1" s="127"/>
      <c r="TFG1" s="127"/>
      <c r="TFH1" s="127"/>
      <c r="TFI1" s="127"/>
      <c r="TFJ1" s="127"/>
      <c r="TFK1" s="127"/>
      <c r="TFL1" s="127"/>
      <c r="TFM1" s="127"/>
      <c r="TFN1" s="127"/>
      <c r="TFO1" s="127"/>
      <c r="TFP1" s="127"/>
      <c r="TFQ1" s="127"/>
      <c r="TFR1" s="127"/>
      <c r="TFS1" s="127"/>
      <c r="TFT1" s="127"/>
      <c r="TFU1" s="127"/>
      <c r="TFV1" s="127"/>
      <c r="TFW1" s="127"/>
      <c r="TFX1" s="127"/>
      <c r="TFY1" s="127"/>
      <c r="TFZ1" s="127"/>
      <c r="TGA1" s="127"/>
      <c r="TGB1" s="127"/>
      <c r="TGC1" s="127"/>
      <c r="TGD1" s="127"/>
      <c r="TGE1" s="127"/>
      <c r="TGF1" s="127"/>
      <c r="TGG1" s="127"/>
      <c r="TGH1" s="127"/>
      <c r="TGI1" s="127"/>
      <c r="TGJ1" s="127"/>
      <c r="TGK1" s="127"/>
      <c r="TGL1" s="127"/>
      <c r="TGM1" s="127"/>
      <c r="TGN1" s="127"/>
      <c r="TGO1" s="127"/>
      <c r="TGP1" s="127"/>
      <c r="TGQ1" s="127"/>
      <c r="TGR1" s="127"/>
      <c r="TGS1" s="127"/>
      <c r="TGT1" s="127"/>
      <c r="TGU1" s="127"/>
      <c r="TGV1" s="127"/>
      <c r="TGW1" s="127"/>
      <c r="TGX1" s="127"/>
      <c r="TGY1" s="127"/>
      <c r="TGZ1" s="127"/>
      <c r="THA1" s="127"/>
      <c r="THB1" s="127"/>
      <c r="THC1" s="127"/>
      <c r="THD1" s="127"/>
      <c r="THE1" s="127"/>
      <c r="THF1" s="127"/>
      <c r="THG1" s="127"/>
      <c r="THH1" s="127"/>
      <c r="THI1" s="127"/>
      <c r="THJ1" s="127"/>
      <c r="THK1" s="127"/>
      <c r="THL1" s="127"/>
      <c r="THM1" s="127"/>
      <c r="THN1" s="127"/>
      <c r="THO1" s="127"/>
      <c r="THP1" s="127"/>
      <c r="THQ1" s="127"/>
      <c r="THR1" s="127"/>
      <c r="THS1" s="127"/>
      <c r="THT1" s="127"/>
      <c r="THU1" s="127"/>
      <c r="THV1" s="127"/>
      <c r="THW1" s="127"/>
      <c r="THX1" s="127"/>
      <c r="THY1" s="127"/>
      <c r="THZ1" s="127"/>
      <c r="TIA1" s="127"/>
      <c r="TIB1" s="127"/>
      <c r="TIC1" s="127"/>
      <c r="TID1" s="127"/>
      <c r="TIE1" s="127"/>
      <c r="TIF1" s="127"/>
      <c r="TIG1" s="127"/>
      <c r="TIH1" s="127"/>
      <c r="TII1" s="127"/>
      <c r="TIJ1" s="127"/>
      <c r="TIK1" s="127"/>
      <c r="TIL1" s="127"/>
      <c r="TIM1" s="127"/>
      <c r="TIN1" s="127"/>
      <c r="TIO1" s="127"/>
      <c r="TIP1" s="127"/>
      <c r="TIQ1" s="127"/>
      <c r="TIR1" s="127"/>
      <c r="TIS1" s="127"/>
      <c r="TIT1" s="127"/>
      <c r="TIU1" s="127"/>
      <c r="TIV1" s="127"/>
      <c r="TIW1" s="127"/>
      <c r="TIX1" s="127"/>
      <c r="TIY1" s="127"/>
      <c r="TIZ1" s="127"/>
      <c r="TJA1" s="127"/>
      <c r="TJB1" s="127"/>
      <c r="TJC1" s="127"/>
      <c r="TJD1" s="127"/>
      <c r="TJE1" s="127"/>
      <c r="TJF1" s="127"/>
      <c r="TJG1" s="127"/>
      <c r="TJH1" s="127"/>
      <c r="TJI1" s="127"/>
      <c r="TJJ1" s="127"/>
      <c r="TJK1" s="127"/>
      <c r="TJL1" s="127"/>
      <c r="TJM1" s="127"/>
      <c r="TJN1" s="127"/>
      <c r="TJO1" s="127"/>
      <c r="TJP1" s="127"/>
      <c r="TJQ1" s="127"/>
      <c r="TJR1" s="127"/>
      <c r="TJS1" s="127"/>
      <c r="TJT1" s="127"/>
      <c r="TJU1" s="127"/>
      <c r="TJV1" s="127"/>
      <c r="TJW1" s="127"/>
      <c r="TJX1" s="127"/>
      <c r="TJY1" s="127"/>
      <c r="TJZ1" s="127"/>
      <c r="TKA1" s="127"/>
      <c r="TKB1" s="127"/>
      <c r="TKC1" s="127"/>
      <c r="TKD1" s="127"/>
      <c r="TKE1" s="127"/>
      <c r="TKF1" s="127"/>
      <c r="TKG1" s="127"/>
      <c r="TKH1" s="127"/>
      <c r="TKI1" s="127"/>
      <c r="TKJ1" s="127"/>
      <c r="TKK1" s="127"/>
      <c r="TKL1" s="127"/>
      <c r="TKM1" s="127"/>
      <c r="TKN1" s="127"/>
      <c r="TKO1" s="127"/>
      <c r="TKP1" s="127"/>
      <c r="TKQ1" s="127"/>
      <c r="TKR1" s="127"/>
      <c r="TKS1" s="127"/>
      <c r="TKT1" s="127"/>
      <c r="TKU1" s="127"/>
      <c r="TKV1" s="127"/>
      <c r="TKW1" s="127"/>
      <c r="TKX1" s="127"/>
      <c r="TKY1" s="127"/>
      <c r="TKZ1" s="127"/>
      <c r="TLA1" s="127"/>
      <c r="TLB1" s="127"/>
      <c r="TLC1" s="127"/>
      <c r="TLD1" s="127"/>
      <c r="TLE1" s="127"/>
      <c r="TLF1" s="127"/>
      <c r="TLG1" s="127"/>
      <c r="TLH1" s="127"/>
      <c r="TLI1" s="127"/>
      <c r="TLJ1" s="127"/>
      <c r="TLK1" s="127"/>
      <c r="TLL1" s="127"/>
      <c r="TLM1" s="127"/>
      <c r="TLN1" s="127"/>
      <c r="TLO1" s="127"/>
      <c r="TLP1" s="127"/>
      <c r="TLQ1" s="127"/>
      <c r="TLR1" s="127"/>
      <c r="TLS1" s="127"/>
      <c r="TLT1" s="127"/>
      <c r="TLU1" s="127"/>
      <c r="TLV1" s="127"/>
      <c r="TLW1" s="127"/>
      <c r="TLX1" s="127"/>
      <c r="TLY1" s="127"/>
      <c r="TLZ1" s="127"/>
      <c r="TMA1" s="127"/>
      <c r="TMB1" s="127"/>
      <c r="TMC1" s="127"/>
      <c r="TMD1" s="127"/>
      <c r="TME1" s="127"/>
      <c r="TMF1" s="127"/>
      <c r="TMG1" s="127"/>
      <c r="TMH1" s="127"/>
      <c r="TMI1" s="127"/>
      <c r="TMJ1" s="127"/>
      <c r="TMK1" s="127"/>
      <c r="TML1" s="127"/>
      <c r="TMM1" s="127"/>
      <c r="TMN1" s="127"/>
      <c r="TMO1" s="127"/>
      <c r="TMP1" s="127"/>
      <c r="TMQ1" s="127"/>
      <c r="TMR1" s="127"/>
      <c r="TMS1" s="127"/>
      <c r="TMT1" s="127"/>
      <c r="TMU1" s="127"/>
      <c r="TMV1" s="127"/>
      <c r="TMW1" s="127"/>
      <c r="TMX1" s="127"/>
      <c r="TMY1" s="127"/>
      <c r="TMZ1" s="127"/>
      <c r="TNA1" s="127"/>
      <c r="TNB1" s="127"/>
      <c r="TNC1" s="127"/>
      <c r="TND1" s="127"/>
      <c r="TNE1" s="127"/>
      <c r="TNF1" s="127"/>
      <c r="TNG1" s="127"/>
      <c r="TNH1" s="127"/>
      <c r="TNI1" s="127"/>
      <c r="TNJ1" s="127"/>
      <c r="TNK1" s="127"/>
      <c r="TNL1" s="127"/>
      <c r="TNM1" s="127"/>
      <c r="TNN1" s="127"/>
      <c r="TNO1" s="127"/>
      <c r="TNP1" s="127"/>
      <c r="TNQ1" s="127"/>
      <c r="TNR1" s="127"/>
      <c r="TNS1" s="127"/>
      <c r="TNT1" s="127"/>
      <c r="TNU1" s="127"/>
      <c r="TNV1" s="127"/>
      <c r="TNW1" s="127"/>
      <c r="TNX1" s="127"/>
      <c r="TNY1" s="127"/>
      <c r="TNZ1" s="127"/>
      <c r="TOA1" s="127"/>
      <c r="TOB1" s="127"/>
      <c r="TOC1" s="127"/>
      <c r="TOD1" s="127"/>
      <c r="TOE1" s="127"/>
      <c r="TOF1" s="127"/>
      <c r="TOG1" s="127"/>
      <c r="TOH1" s="127"/>
      <c r="TOI1" s="127"/>
      <c r="TOJ1" s="127"/>
      <c r="TOK1" s="127"/>
      <c r="TOL1" s="127"/>
      <c r="TOM1" s="127"/>
      <c r="TON1" s="127"/>
      <c r="TOO1" s="127"/>
      <c r="TOP1" s="127"/>
      <c r="TOQ1" s="127"/>
      <c r="TOR1" s="127"/>
      <c r="TOS1" s="127"/>
      <c r="TOT1" s="127"/>
      <c r="TOU1" s="127"/>
      <c r="TOV1" s="127"/>
      <c r="TOW1" s="127"/>
      <c r="TOX1" s="127"/>
      <c r="TOY1" s="127"/>
      <c r="TOZ1" s="127"/>
      <c r="TPA1" s="127"/>
      <c r="TPB1" s="127"/>
      <c r="TPC1" s="127"/>
      <c r="TPD1" s="127"/>
      <c r="TPE1" s="127"/>
      <c r="TPF1" s="127"/>
      <c r="TPG1" s="127"/>
      <c r="TPH1" s="127"/>
      <c r="TPI1" s="127"/>
      <c r="TPJ1" s="127"/>
      <c r="TPK1" s="127"/>
      <c r="TPL1" s="127"/>
      <c r="TPM1" s="127"/>
      <c r="TPN1" s="127"/>
      <c r="TPO1" s="127"/>
      <c r="TPP1" s="127"/>
      <c r="TPQ1" s="127"/>
      <c r="TPR1" s="127"/>
      <c r="TPS1" s="127"/>
      <c r="TPT1" s="127"/>
      <c r="TPU1" s="127"/>
      <c r="TPV1" s="127"/>
      <c r="TPW1" s="127"/>
      <c r="TPX1" s="127"/>
      <c r="TPY1" s="127"/>
      <c r="TPZ1" s="127"/>
      <c r="TQA1" s="127"/>
      <c r="TQB1" s="127"/>
      <c r="TQC1" s="127"/>
      <c r="TQD1" s="127"/>
      <c r="TQE1" s="127"/>
      <c r="TQF1" s="127"/>
      <c r="TQG1" s="127"/>
      <c r="TQH1" s="127"/>
      <c r="TQI1" s="127"/>
      <c r="TQJ1" s="127"/>
      <c r="TQK1" s="127"/>
      <c r="TQL1" s="127"/>
      <c r="TQM1" s="127"/>
      <c r="TQN1" s="127"/>
      <c r="TQO1" s="127"/>
      <c r="TQP1" s="127"/>
      <c r="TQQ1" s="127"/>
      <c r="TQR1" s="127"/>
      <c r="TQS1" s="127"/>
      <c r="TQT1" s="127"/>
      <c r="TQU1" s="127"/>
      <c r="TQV1" s="127"/>
      <c r="TQW1" s="127"/>
      <c r="TQX1" s="127"/>
      <c r="TQY1" s="127"/>
      <c r="TQZ1" s="127"/>
      <c r="TRA1" s="127"/>
      <c r="TRB1" s="127"/>
      <c r="TRC1" s="127"/>
      <c r="TRD1" s="127"/>
      <c r="TRE1" s="127"/>
      <c r="TRF1" s="127"/>
      <c r="TRG1" s="127"/>
      <c r="TRH1" s="127"/>
      <c r="TRI1" s="127"/>
      <c r="TRJ1" s="127"/>
      <c r="TRK1" s="127"/>
      <c r="TRL1" s="127"/>
      <c r="TRM1" s="127"/>
      <c r="TRN1" s="127"/>
      <c r="TRO1" s="127"/>
      <c r="TRP1" s="127"/>
      <c r="TRQ1" s="127"/>
      <c r="TRR1" s="127"/>
      <c r="TRS1" s="127"/>
      <c r="TRT1" s="127"/>
      <c r="TRU1" s="127"/>
      <c r="TRV1" s="127"/>
      <c r="TRW1" s="127"/>
      <c r="TRX1" s="127"/>
      <c r="TRY1" s="127"/>
      <c r="TRZ1" s="127"/>
      <c r="TSA1" s="127"/>
      <c r="TSB1" s="127"/>
      <c r="TSC1" s="127"/>
      <c r="TSD1" s="127"/>
      <c r="TSE1" s="127"/>
      <c r="TSF1" s="127"/>
      <c r="TSG1" s="127"/>
      <c r="TSH1" s="127"/>
      <c r="TSI1" s="127"/>
      <c r="TSJ1" s="127"/>
      <c r="TSK1" s="127"/>
      <c r="TSL1" s="127"/>
      <c r="TSM1" s="127"/>
      <c r="TSN1" s="127"/>
      <c r="TSO1" s="127"/>
      <c r="TSP1" s="127"/>
      <c r="TSQ1" s="127"/>
      <c r="TSR1" s="127"/>
      <c r="TSS1" s="127"/>
      <c r="TST1" s="127"/>
      <c r="TSU1" s="127"/>
      <c r="TSV1" s="127"/>
      <c r="TSW1" s="127"/>
      <c r="TSX1" s="127"/>
      <c r="TSY1" s="127"/>
      <c r="TSZ1" s="127"/>
      <c r="TTA1" s="127"/>
      <c r="TTB1" s="127"/>
      <c r="TTC1" s="127"/>
      <c r="TTD1" s="127"/>
      <c r="TTE1" s="127"/>
      <c r="TTF1" s="127"/>
      <c r="TTG1" s="127"/>
      <c r="TTH1" s="127"/>
      <c r="TTI1" s="127"/>
      <c r="TTJ1" s="127"/>
      <c r="TTK1" s="127"/>
      <c r="TTL1" s="127"/>
      <c r="TTM1" s="127"/>
      <c r="TTN1" s="127"/>
      <c r="TTO1" s="127"/>
      <c r="TTP1" s="127"/>
      <c r="TTQ1" s="127"/>
      <c r="TTR1" s="127"/>
      <c r="TTS1" s="127"/>
      <c r="TTT1" s="127"/>
      <c r="TTU1" s="127"/>
      <c r="TTV1" s="127"/>
      <c r="TTW1" s="127"/>
      <c r="TTX1" s="127"/>
      <c r="TTY1" s="127"/>
      <c r="TTZ1" s="127"/>
      <c r="TUA1" s="127"/>
      <c r="TUB1" s="127"/>
      <c r="TUC1" s="127"/>
      <c r="TUD1" s="127"/>
      <c r="TUE1" s="127"/>
      <c r="TUF1" s="127"/>
      <c r="TUG1" s="127"/>
      <c r="TUH1" s="127"/>
      <c r="TUI1" s="127"/>
      <c r="TUJ1" s="127"/>
      <c r="TUK1" s="127"/>
      <c r="TUL1" s="127"/>
      <c r="TUM1" s="127"/>
      <c r="TUN1" s="127"/>
      <c r="TUO1" s="127"/>
      <c r="TUP1" s="127"/>
      <c r="TUQ1" s="127"/>
      <c r="TUR1" s="127"/>
      <c r="TUS1" s="127"/>
      <c r="TUT1" s="127"/>
      <c r="TUU1" s="127"/>
      <c r="TUV1" s="127"/>
      <c r="TUW1" s="127"/>
      <c r="TUX1" s="127"/>
      <c r="TUY1" s="127"/>
      <c r="TUZ1" s="127"/>
      <c r="TVA1" s="127"/>
      <c r="TVB1" s="127"/>
      <c r="TVC1" s="127"/>
      <c r="TVD1" s="127"/>
      <c r="TVE1" s="127"/>
      <c r="TVF1" s="127"/>
      <c r="TVG1" s="127"/>
      <c r="TVH1" s="127"/>
      <c r="TVI1" s="127"/>
      <c r="TVJ1" s="127"/>
      <c r="TVK1" s="127"/>
      <c r="TVL1" s="127"/>
      <c r="TVM1" s="127"/>
      <c r="TVN1" s="127"/>
      <c r="TVO1" s="127"/>
      <c r="TVP1" s="127"/>
      <c r="TVQ1" s="127"/>
      <c r="TVR1" s="127"/>
      <c r="TVS1" s="127"/>
      <c r="TVT1" s="127"/>
      <c r="TVU1" s="127"/>
      <c r="TVV1" s="127"/>
      <c r="TVW1" s="127"/>
      <c r="TVX1" s="127"/>
      <c r="TVY1" s="127"/>
      <c r="TVZ1" s="127"/>
      <c r="TWA1" s="127"/>
      <c r="TWB1" s="127"/>
      <c r="TWC1" s="127"/>
      <c r="TWD1" s="127"/>
      <c r="TWE1" s="127"/>
      <c r="TWF1" s="127"/>
      <c r="TWG1" s="127"/>
      <c r="TWH1" s="127"/>
      <c r="TWI1" s="127"/>
      <c r="TWJ1" s="127"/>
      <c r="TWK1" s="127"/>
      <c r="TWL1" s="127"/>
      <c r="TWM1" s="127"/>
      <c r="TWN1" s="127"/>
      <c r="TWO1" s="127"/>
      <c r="TWP1" s="127"/>
      <c r="TWQ1" s="127"/>
      <c r="TWR1" s="127"/>
      <c r="TWS1" s="127"/>
      <c r="TWT1" s="127"/>
      <c r="TWU1" s="127"/>
      <c r="TWV1" s="127"/>
      <c r="TWW1" s="127"/>
      <c r="TWX1" s="127"/>
      <c r="TWY1" s="127"/>
      <c r="TWZ1" s="127"/>
      <c r="TXA1" s="127"/>
      <c r="TXB1" s="127"/>
      <c r="TXC1" s="127"/>
      <c r="TXD1" s="127"/>
      <c r="TXE1" s="127"/>
      <c r="TXF1" s="127"/>
      <c r="TXG1" s="127"/>
      <c r="TXH1" s="127"/>
      <c r="TXI1" s="127"/>
      <c r="TXJ1" s="127"/>
      <c r="TXK1" s="127"/>
      <c r="TXL1" s="127"/>
      <c r="TXM1" s="127"/>
      <c r="TXN1" s="127"/>
      <c r="TXO1" s="127"/>
      <c r="TXP1" s="127"/>
      <c r="TXQ1" s="127"/>
      <c r="TXR1" s="127"/>
      <c r="TXS1" s="127"/>
      <c r="TXT1" s="127"/>
      <c r="TXU1" s="127"/>
      <c r="TXV1" s="127"/>
      <c r="TXW1" s="127"/>
      <c r="TXX1" s="127"/>
      <c r="TXY1" s="127"/>
      <c r="TXZ1" s="127"/>
      <c r="TYA1" s="127"/>
      <c r="TYB1" s="127"/>
      <c r="TYC1" s="127"/>
      <c r="TYD1" s="127"/>
      <c r="TYE1" s="127"/>
      <c r="TYF1" s="127"/>
      <c r="TYG1" s="127"/>
      <c r="TYH1" s="127"/>
      <c r="TYI1" s="127"/>
      <c r="TYJ1" s="127"/>
      <c r="TYK1" s="127"/>
      <c r="TYL1" s="127"/>
      <c r="TYM1" s="127"/>
      <c r="TYN1" s="127"/>
      <c r="TYO1" s="127"/>
      <c r="TYP1" s="127"/>
      <c r="TYQ1" s="127"/>
      <c r="TYR1" s="127"/>
      <c r="TYS1" s="127"/>
      <c r="TYT1" s="127"/>
      <c r="TYU1" s="127"/>
      <c r="TYV1" s="127"/>
      <c r="TYW1" s="127"/>
      <c r="TYX1" s="127"/>
      <c r="TYY1" s="127"/>
      <c r="TYZ1" s="127"/>
      <c r="TZA1" s="127"/>
      <c r="TZB1" s="127"/>
      <c r="TZC1" s="127"/>
      <c r="TZD1" s="127"/>
      <c r="TZE1" s="127"/>
      <c r="TZF1" s="127"/>
      <c r="TZG1" s="127"/>
      <c r="TZH1" s="127"/>
      <c r="TZI1" s="127"/>
      <c r="TZJ1" s="127"/>
      <c r="TZK1" s="127"/>
      <c r="TZL1" s="127"/>
      <c r="TZM1" s="127"/>
      <c r="TZN1" s="127"/>
      <c r="TZO1" s="127"/>
      <c r="TZP1" s="127"/>
      <c r="TZQ1" s="127"/>
      <c r="TZR1" s="127"/>
      <c r="TZS1" s="127"/>
      <c r="TZT1" s="127"/>
      <c r="TZU1" s="127"/>
      <c r="TZV1" s="127"/>
      <c r="TZW1" s="127"/>
      <c r="TZX1" s="127"/>
      <c r="TZY1" s="127"/>
      <c r="TZZ1" s="127"/>
      <c r="UAA1" s="127"/>
      <c r="UAB1" s="127"/>
      <c r="UAC1" s="127"/>
      <c r="UAD1" s="127"/>
      <c r="UAE1" s="127"/>
      <c r="UAF1" s="127"/>
      <c r="UAG1" s="127"/>
      <c r="UAH1" s="127"/>
      <c r="UAI1" s="127"/>
      <c r="UAJ1" s="127"/>
      <c r="UAK1" s="127"/>
      <c r="UAL1" s="127"/>
      <c r="UAM1" s="127"/>
      <c r="UAN1" s="127"/>
      <c r="UAO1" s="127"/>
      <c r="UAP1" s="127"/>
      <c r="UAQ1" s="127"/>
      <c r="UAR1" s="127"/>
      <c r="UAS1" s="127"/>
      <c r="UAT1" s="127"/>
      <c r="UAU1" s="127"/>
      <c r="UAV1" s="127"/>
      <c r="UAW1" s="127"/>
      <c r="UAX1" s="127"/>
      <c r="UAY1" s="127"/>
      <c r="UAZ1" s="127"/>
      <c r="UBA1" s="127"/>
      <c r="UBB1" s="127"/>
      <c r="UBC1" s="127"/>
      <c r="UBD1" s="127"/>
      <c r="UBE1" s="127"/>
      <c r="UBF1" s="127"/>
      <c r="UBG1" s="127"/>
      <c r="UBH1" s="127"/>
      <c r="UBI1" s="127"/>
      <c r="UBJ1" s="127"/>
      <c r="UBK1" s="127"/>
      <c r="UBL1" s="127"/>
      <c r="UBM1" s="127"/>
      <c r="UBN1" s="127"/>
      <c r="UBO1" s="127"/>
      <c r="UBP1" s="127"/>
      <c r="UBQ1" s="127"/>
      <c r="UBR1" s="127"/>
      <c r="UBS1" s="127"/>
      <c r="UBT1" s="127"/>
      <c r="UBU1" s="127"/>
      <c r="UBV1" s="127"/>
      <c r="UBW1" s="127"/>
      <c r="UBX1" s="127"/>
      <c r="UBY1" s="127"/>
      <c r="UBZ1" s="127"/>
      <c r="UCA1" s="127"/>
      <c r="UCB1" s="127"/>
      <c r="UCC1" s="127"/>
      <c r="UCD1" s="127"/>
      <c r="UCE1" s="127"/>
      <c r="UCF1" s="127"/>
      <c r="UCG1" s="127"/>
      <c r="UCH1" s="127"/>
      <c r="UCI1" s="127"/>
      <c r="UCJ1" s="127"/>
      <c r="UCK1" s="127"/>
      <c r="UCL1" s="127"/>
      <c r="UCM1" s="127"/>
      <c r="UCN1" s="127"/>
      <c r="UCO1" s="127"/>
      <c r="UCP1" s="127"/>
      <c r="UCQ1" s="127"/>
      <c r="UCR1" s="127"/>
      <c r="UCS1" s="127"/>
      <c r="UCT1" s="127"/>
      <c r="UCU1" s="127"/>
      <c r="UCV1" s="127"/>
      <c r="UCW1" s="127"/>
      <c r="UCX1" s="127"/>
      <c r="UCY1" s="127"/>
      <c r="UCZ1" s="127"/>
      <c r="UDA1" s="127"/>
      <c r="UDB1" s="127"/>
      <c r="UDC1" s="127"/>
      <c r="UDD1" s="127"/>
      <c r="UDE1" s="127"/>
      <c r="UDF1" s="127"/>
      <c r="UDG1" s="127"/>
      <c r="UDH1" s="127"/>
      <c r="UDI1" s="127"/>
      <c r="UDJ1" s="127"/>
      <c r="UDK1" s="127"/>
      <c r="UDL1" s="127"/>
      <c r="UDM1" s="127"/>
      <c r="UDN1" s="127"/>
      <c r="UDO1" s="127"/>
      <c r="UDP1" s="127"/>
      <c r="UDQ1" s="127"/>
      <c r="UDR1" s="127"/>
      <c r="UDS1" s="127"/>
      <c r="UDT1" s="127"/>
      <c r="UDU1" s="127"/>
      <c r="UDV1" s="127"/>
      <c r="UDW1" s="127"/>
      <c r="UDX1" s="127"/>
      <c r="UDY1" s="127"/>
      <c r="UDZ1" s="127"/>
      <c r="UEA1" s="127"/>
      <c r="UEB1" s="127"/>
      <c r="UEC1" s="127"/>
      <c r="UED1" s="127"/>
      <c r="UEE1" s="127"/>
      <c r="UEF1" s="127"/>
      <c r="UEG1" s="127"/>
      <c r="UEH1" s="127"/>
      <c r="UEI1" s="127"/>
      <c r="UEJ1" s="127"/>
      <c r="UEK1" s="127"/>
      <c r="UEL1" s="127"/>
      <c r="UEM1" s="127"/>
      <c r="UEN1" s="127"/>
      <c r="UEO1" s="127"/>
      <c r="UEP1" s="127"/>
      <c r="UEQ1" s="127"/>
      <c r="UER1" s="127"/>
      <c r="UES1" s="127"/>
      <c r="UET1" s="127"/>
      <c r="UEU1" s="127"/>
      <c r="UEV1" s="127"/>
      <c r="UEW1" s="127"/>
      <c r="UEX1" s="127"/>
      <c r="UEY1" s="127"/>
      <c r="UEZ1" s="127"/>
      <c r="UFA1" s="127"/>
      <c r="UFB1" s="127"/>
      <c r="UFC1" s="127"/>
      <c r="UFD1" s="127"/>
      <c r="UFE1" s="127"/>
      <c r="UFF1" s="127"/>
      <c r="UFG1" s="127"/>
      <c r="UFH1" s="127"/>
      <c r="UFI1" s="127"/>
      <c r="UFJ1" s="127"/>
      <c r="UFK1" s="127"/>
      <c r="UFL1" s="127"/>
      <c r="UFM1" s="127"/>
      <c r="UFN1" s="127"/>
      <c r="UFO1" s="127"/>
      <c r="UFP1" s="127"/>
      <c r="UFQ1" s="127"/>
      <c r="UFR1" s="127"/>
      <c r="UFS1" s="127"/>
      <c r="UFT1" s="127"/>
      <c r="UFU1" s="127"/>
      <c r="UFV1" s="127"/>
      <c r="UFW1" s="127"/>
      <c r="UFX1" s="127"/>
      <c r="UFY1" s="127"/>
      <c r="UFZ1" s="127"/>
      <c r="UGA1" s="127"/>
      <c r="UGB1" s="127"/>
      <c r="UGC1" s="127"/>
      <c r="UGD1" s="127"/>
      <c r="UGE1" s="127"/>
      <c r="UGF1" s="127"/>
      <c r="UGG1" s="127"/>
      <c r="UGH1" s="127"/>
      <c r="UGI1" s="127"/>
      <c r="UGJ1" s="127"/>
      <c r="UGK1" s="127"/>
      <c r="UGL1" s="127"/>
      <c r="UGM1" s="127"/>
      <c r="UGN1" s="127"/>
      <c r="UGO1" s="127"/>
      <c r="UGP1" s="127"/>
      <c r="UGQ1" s="127"/>
      <c r="UGR1" s="127"/>
      <c r="UGS1" s="127"/>
      <c r="UGT1" s="127"/>
      <c r="UGU1" s="127"/>
      <c r="UGV1" s="127"/>
      <c r="UGW1" s="127"/>
      <c r="UGX1" s="127"/>
      <c r="UGY1" s="127"/>
      <c r="UGZ1" s="127"/>
      <c r="UHA1" s="127"/>
      <c r="UHB1" s="127"/>
      <c r="UHC1" s="127"/>
      <c r="UHD1" s="127"/>
      <c r="UHE1" s="127"/>
      <c r="UHF1" s="127"/>
      <c r="UHG1" s="127"/>
      <c r="UHH1" s="127"/>
      <c r="UHI1" s="127"/>
      <c r="UHJ1" s="127"/>
      <c r="UHK1" s="127"/>
      <c r="UHL1" s="127"/>
      <c r="UHM1" s="127"/>
      <c r="UHN1" s="127"/>
      <c r="UHO1" s="127"/>
      <c r="UHP1" s="127"/>
      <c r="UHQ1" s="127"/>
      <c r="UHR1" s="127"/>
      <c r="UHS1" s="127"/>
      <c r="UHT1" s="127"/>
      <c r="UHU1" s="127"/>
      <c r="UHV1" s="127"/>
      <c r="UHW1" s="127"/>
      <c r="UHX1" s="127"/>
      <c r="UHY1" s="127"/>
      <c r="UHZ1" s="127"/>
      <c r="UIA1" s="127"/>
      <c r="UIB1" s="127"/>
      <c r="UIC1" s="127"/>
      <c r="UID1" s="127"/>
      <c r="UIE1" s="127"/>
      <c r="UIF1" s="127"/>
      <c r="UIG1" s="127"/>
      <c r="UIH1" s="127"/>
      <c r="UII1" s="127"/>
      <c r="UIJ1" s="127"/>
      <c r="UIK1" s="127"/>
      <c r="UIL1" s="127"/>
      <c r="UIM1" s="127"/>
      <c r="UIN1" s="127"/>
      <c r="UIO1" s="127"/>
      <c r="UIP1" s="127"/>
      <c r="UIQ1" s="127"/>
      <c r="UIR1" s="127"/>
      <c r="UIS1" s="127"/>
      <c r="UIT1" s="127"/>
      <c r="UIU1" s="127"/>
      <c r="UIV1" s="127"/>
      <c r="UIW1" s="127"/>
      <c r="UIX1" s="127"/>
      <c r="UIY1" s="127"/>
      <c r="UIZ1" s="127"/>
      <c r="UJA1" s="127"/>
      <c r="UJB1" s="127"/>
      <c r="UJC1" s="127"/>
      <c r="UJD1" s="127"/>
      <c r="UJE1" s="127"/>
      <c r="UJF1" s="127"/>
      <c r="UJG1" s="127"/>
      <c r="UJH1" s="127"/>
      <c r="UJI1" s="127"/>
      <c r="UJJ1" s="127"/>
      <c r="UJK1" s="127"/>
      <c r="UJL1" s="127"/>
      <c r="UJM1" s="127"/>
      <c r="UJN1" s="127"/>
      <c r="UJO1" s="127"/>
      <c r="UJP1" s="127"/>
      <c r="UJQ1" s="127"/>
      <c r="UJR1" s="127"/>
      <c r="UJS1" s="127"/>
      <c r="UJT1" s="127"/>
      <c r="UJU1" s="127"/>
      <c r="UJV1" s="127"/>
      <c r="UJW1" s="127"/>
      <c r="UJX1" s="127"/>
      <c r="UJY1" s="127"/>
      <c r="UJZ1" s="127"/>
      <c r="UKA1" s="127"/>
      <c r="UKB1" s="127"/>
      <c r="UKC1" s="127"/>
      <c r="UKD1" s="127"/>
      <c r="UKE1" s="127"/>
      <c r="UKF1" s="127"/>
      <c r="UKG1" s="127"/>
      <c r="UKH1" s="127"/>
      <c r="UKI1" s="127"/>
      <c r="UKJ1" s="127"/>
      <c r="UKK1" s="127"/>
      <c r="UKL1" s="127"/>
      <c r="UKM1" s="127"/>
      <c r="UKN1" s="127"/>
      <c r="UKO1" s="127"/>
      <c r="UKP1" s="127"/>
      <c r="UKQ1" s="127"/>
      <c r="UKR1" s="127"/>
      <c r="UKS1" s="127"/>
      <c r="UKT1" s="127"/>
      <c r="UKU1" s="127"/>
      <c r="UKV1" s="127"/>
      <c r="UKW1" s="127"/>
      <c r="UKX1" s="127"/>
      <c r="UKY1" s="127"/>
      <c r="UKZ1" s="127"/>
      <c r="ULA1" s="127"/>
      <c r="ULB1" s="127"/>
      <c r="ULC1" s="127"/>
      <c r="ULD1" s="127"/>
      <c r="ULE1" s="127"/>
      <c r="ULF1" s="127"/>
      <c r="ULG1" s="127"/>
      <c r="ULH1" s="127"/>
      <c r="ULI1" s="127"/>
      <c r="ULJ1" s="127"/>
      <c r="ULK1" s="127"/>
      <c r="ULL1" s="127"/>
      <c r="ULM1" s="127"/>
      <c r="ULN1" s="127"/>
      <c r="ULO1" s="127"/>
      <c r="ULP1" s="127"/>
      <c r="ULQ1" s="127"/>
      <c r="ULR1" s="127"/>
      <c r="ULS1" s="127"/>
      <c r="ULT1" s="127"/>
      <c r="ULU1" s="127"/>
      <c r="ULV1" s="127"/>
      <c r="ULW1" s="127"/>
      <c r="ULX1" s="127"/>
      <c r="ULY1" s="127"/>
      <c r="ULZ1" s="127"/>
      <c r="UMA1" s="127"/>
      <c r="UMB1" s="127"/>
      <c r="UMC1" s="127"/>
      <c r="UMD1" s="127"/>
      <c r="UME1" s="127"/>
      <c r="UMF1" s="127"/>
      <c r="UMG1" s="127"/>
      <c r="UMH1" s="127"/>
      <c r="UMI1" s="127"/>
      <c r="UMJ1" s="127"/>
      <c r="UMK1" s="127"/>
      <c r="UML1" s="127"/>
      <c r="UMM1" s="127"/>
      <c r="UMN1" s="127"/>
      <c r="UMO1" s="127"/>
      <c r="UMP1" s="127"/>
      <c r="UMQ1" s="127"/>
      <c r="UMR1" s="127"/>
      <c r="UMS1" s="127"/>
      <c r="UMT1" s="127"/>
      <c r="UMU1" s="127"/>
      <c r="UMV1" s="127"/>
      <c r="UMW1" s="127"/>
      <c r="UMX1" s="127"/>
      <c r="UMY1" s="127"/>
      <c r="UMZ1" s="127"/>
      <c r="UNA1" s="127"/>
      <c r="UNB1" s="127"/>
      <c r="UNC1" s="127"/>
      <c r="UND1" s="127"/>
      <c r="UNE1" s="127"/>
      <c r="UNF1" s="127"/>
      <c r="UNG1" s="127"/>
      <c r="UNH1" s="127"/>
      <c r="UNI1" s="127"/>
      <c r="UNJ1" s="127"/>
      <c r="UNK1" s="127"/>
      <c r="UNL1" s="127"/>
      <c r="UNM1" s="127"/>
      <c r="UNN1" s="127"/>
      <c r="UNO1" s="127"/>
      <c r="UNP1" s="127"/>
      <c r="UNQ1" s="127"/>
      <c r="UNR1" s="127"/>
      <c r="UNS1" s="127"/>
      <c r="UNT1" s="127"/>
      <c r="UNU1" s="127"/>
      <c r="UNV1" s="127"/>
      <c r="UNW1" s="127"/>
      <c r="UNX1" s="127"/>
      <c r="UNY1" s="127"/>
      <c r="UNZ1" s="127"/>
      <c r="UOA1" s="127"/>
      <c r="UOB1" s="127"/>
      <c r="UOC1" s="127"/>
      <c r="UOD1" s="127"/>
      <c r="UOE1" s="127"/>
      <c r="UOF1" s="127"/>
      <c r="UOG1" s="127"/>
      <c r="UOH1" s="127"/>
      <c r="UOI1" s="127"/>
      <c r="UOJ1" s="127"/>
      <c r="UOK1" s="127"/>
      <c r="UOL1" s="127"/>
      <c r="UOM1" s="127"/>
      <c r="UON1" s="127"/>
      <c r="UOO1" s="127"/>
      <c r="UOP1" s="127"/>
      <c r="UOQ1" s="127"/>
      <c r="UOR1" s="127"/>
      <c r="UOS1" s="127"/>
      <c r="UOT1" s="127"/>
      <c r="UOU1" s="127"/>
      <c r="UOV1" s="127"/>
      <c r="UOW1" s="127"/>
      <c r="UOX1" s="127"/>
      <c r="UOY1" s="127"/>
      <c r="UOZ1" s="127"/>
      <c r="UPA1" s="127"/>
      <c r="UPB1" s="127"/>
      <c r="UPC1" s="127"/>
      <c r="UPD1" s="127"/>
      <c r="UPE1" s="127"/>
      <c r="UPF1" s="127"/>
      <c r="UPG1" s="127"/>
      <c r="UPH1" s="127"/>
      <c r="UPI1" s="127"/>
      <c r="UPJ1" s="127"/>
      <c r="UPK1" s="127"/>
      <c r="UPL1" s="127"/>
      <c r="UPM1" s="127"/>
      <c r="UPN1" s="127"/>
      <c r="UPO1" s="127"/>
      <c r="UPP1" s="127"/>
      <c r="UPQ1" s="127"/>
      <c r="UPR1" s="127"/>
      <c r="UPS1" s="127"/>
      <c r="UPT1" s="127"/>
      <c r="UPU1" s="127"/>
      <c r="UPV1" s="127"/>
      <c r="UPW1" s="127"/>
      <c r="UPX1" s="127"/>
      <c r="UPY1" s="127"/>
      <c r="UPZ1" s="127"/>
      <c r="UQA1" s="127"/>
      <c r="UQB1" s="127"/>
      <c r="UQC1" s="127"/>
      <c r="UQD1" s="127"/>
      <c r="UQE1" s="127"/>
      <c r="UQF1" s="127"/>
      <c r="UQG1" s="127"/>
      <c r="UQH1" s="127"/>
      <c r="UQI1" s="127"/>
      <c r="UQJ1" s="127"/>
      <c r="UQK1" s="127"/>
      <c r="UQL1" s="127"/>
      <c r="UQM1" s="127"/>
      <c r="UQN1" s="127"/>
      <c r="UQO1" s="127"/>
      <c r="UQP1" s="127"/>
      <c r="UQQ1" s="127"/>
      <c r="UQR1" s="127"/>
      <c r="UQS1" s="127"/>
      <c r="UQT1" s="127"/>
      <c r="UQU1" s="127"/>
      <c r="UQV1" s="127"/>
      <c r="UQW1" s="127"/>
      <c r="UQX1" s="127"/>
      <c r="UQY1" s="127"/>
      <c r="UQZ1" s="127"/>
      <c r="URA1" s="127"/>
      <c r="URB1" s="127"/>
      <c r="URC1" s="127"/>
      <c r="URD1" s="127"/>
      <c r="URE1" s="127"/>
      <c r="URF1" s="127"/>
      <c r="URG1" s="127"/>
      <c r="URH1" s="127"/>
      <c r="URI1" s="127"/>
      <c r="URJ1" s="127"/>
      <c r="URK1" s="127"/>
      <c r="URL1" s="127"/>
      <c r="URM1" s="127"/>
      <c r="URN1" s="127"/>
      <c r="URO1" s="127"/>
      <c r="URP1" s="127"/>
      <c r="URQ1" s="127"/>
      <c r="URR1" s="127"/>
      <c r="URS1" s="127"/>
      <c r="URT1" s="127"/>
      <c r="URU1" s="127"/>
      <c r="URV1" s="127"/>
      <c r="URW1" s="127"/>
      <c r="URX1" s="127"/>
      <c r="URY1" s="127"/>
      <c r="URZ1" s="127"/>
      <c r="USA1" s="127"/>
      <c r="USB1" s="127"/>
      <c r="USC1" s="127"/>
      <c r="USD1" s="127"/>
      <c r="USE1" s="127"/>
      <c r="USF1" s="127"/>
      <c r="USG1" s="127"/>
      <c r="USH1" s="127"/>
      <c r="USI1" s="127"/>
      <c r="USJ1" s="127"/>
      <c r="USK1" s="127"/>
      <c r="USL1" s="127"/>
      <c r="USM1" s="127"/>
      <c r="USN1" s="127"/>
      <c r="USO1" s="127"/>
      <c r="USP1" s="127"/>
      <c r="USQ1" s="127"/>
      <c r="USR1" s="127"/>
      <c r="USS1" s="127"/>
      <c r="UST1" s="127"/>
      <c r="USU1" s="127"/>
      <c r="USV1" s="127"/>
      <c r="USW1" s="127"/>
      <c r="USX1" s="127"/>
      <c r="USY1" s="127"/>
      <c r="USZ1" s="127"/>
      <c r="UTA1" s="127"/>
      <c r="UTB1" s="127"/>
      <c r="UTC1" s="127"/>
      <c r="UTD1" s="127"/>
      <c r="UTE1" s="127"/>
      <c r="UTF1" s="127"/>
      <c r="UTG1" s="127"/>
      <c r="UTH1" s="127"/>
      <c r="UTI1" s="127"/>
      <c r="UTJ1" s="127"/>
      <c r="UTK1" s="127"/>
      <c r="UTL1" s="127"/>
      <c r="UTM1" s="127"/>
      <c r="UTN1" s="127"/>
      <c r="UTO1" s="127"/>
      <c r="UTP1" s="127"/>
      <c r="UTQ1" s="127"/>
      <c r="UTR1" s="127"/>
      <c r="UTS1" s="127"/>
      <c r="UTT1" s="127"/>
      <c r="UTU1" s="127"/>
      <c r="UTV1" s="127"/>
      <c r="UTW1" s="127"/>
      <c r="UTX1" s="127"/>
      <c r="UTY1" s="127"/>
      <c r="UTZ1" s="127"/>
      <c r="UUA1" s="127"/>
      <c r="UUB1" s="127"/>
      <c r="UUC1" s="127"/>
      <c r="UUD1" s="127"/>
      <c r="UUE1" s="127"/>
      <c r="UUF1" s="127"/>
      <c r="UUG1" s="127"/>
      <c r="UUH1" s="127"/>
      <c r="UUI1" s="127"/>
      <c r="UUJ1" s="127"/>
      <c r="UUK1" s="127"/>
      <c r="UUL1" s="127"/>
      <c r="UUM1" s="127"/>
      <c r="UUN1" s="127"/>
      <c r="UUO1" s="127"/>
      <c r="UUP1" s="127"/>
      <c r="UUQ1" s="127"/>
      <c r="UUR1" s="127"/>
      <c r="UUS1" s="127"/>
      <c r="UUT1" s="127"/>
      <c r="UUU1" s="127"/>
      <c r="UUV1" s="127"/>
      <c r="UUW1" s="127"/>
      <c r="UUX1" s="127"/>
      <c r="UUY1" s="127"/>
      <c r="UUZ1" s="127"/>
      <c r="UVA1" s="127"/>
      <c r="UVB1" s="127"/>
      <c r="UVC1" s="127"/>
      <c r="UVD1" s="127"/>
      <c r="UVE1" s="127"/>
      <c r="UVF1" s="127"/>
      <c r="UVG1" s="127"/>
      <c r="UVH1" s="127"/>
      <c r="UVI1" s="127"/>
      <c r="UVJ1" s="127"/>
      <c r="UVK1" s="127"/>
      <c r="UVL1" s="127"/>
      <c r="UVM1" s="127"/>
      <c r="UVN1" s="127"/>
      <c r="UVO1" s="127"/>
      <c r="UVP1" s="127"/>
      <c r="UVQ1" s="127"/>
      <c r="UVR1" s="127"/>
      <c r="UVS1" s="127"/>
      <c r="UVT1" s="127"/>
      <c r="UVU1" s="127"/>
      <c r="UVV1" s="127"/>
      <c r="UVW1" s="127"/>
      <c r="UVX1" s="127"/>
      <c r="UVY1" s="127"/>
      <c r="UVZ1" s="127"/>
      <c r="UWA1" s="127"/>
      <c r="UWB1" s="127"/>
      <c r="UWC1" s="127"/>
      <c r="UWD1" s="127"/>
      <c r="UWE1" s="127"/>
      <c r="UWF1" s="127"/>
      <c r="UWG1" s="127"/>
      <c r="UWH1" s="127"/>
      <c r="UWI1" s="127"/>
      <c r="UWJ1" s="127"/>
      <c r="UWK1" s="127"/>
      <c r="UWL1" s="127"/>
      <c r="UWM1" s="127"/>
      <c r="UWN1" s="127"/>
      <c r="UWO1" s="127"/>
      <c r="UWP1" s="127"/>
      <c r="UWQ1" s="127"/>
      <c r="UWR1" s="127"/>
      <c r="UWS1" s="127"/>
      <c r="UWT1" s="127"/>
      <c r="UWU1" s="127"/>
      <c r="UWV1" s="127"/>
      <c r="UWW1" s="127"/>
      <c r="UWX1" s="127"/>
      <c r="UWY1" s="127"/>
      <c r="UWZ1" s="127"/>
      <c r="UXA1" s="127"/>
      <c r="UXB1" s="127"/>
      <c r="UXC1" s="127"/>
      <c r="UXD1" s="127"/>
      <c r="UXE1" s="127"/>
      <c r="UXF1" s="127"/>
      <c r="UXG1" s="127"/>
      <c r="UXH1" s="127"/>
      <c r="UXI1" s="127"/>
      <c r="UXJ1" s="127"/>
      <c r="UXK1" s="127"/>
      <c r="UXL1" s="127"/>
      <c r="UXM1" s="127"/>
      <c r="UXN1" s="127"/>
      <c r="UXO1" s="127"/>
      <c r="UXP1" s="127"/>
      <c r="UXQ1" s="127"/>
      <c r="UXR1" s="127"/>
      <c r="UXS1" s="127"/>
      <c r="UXT1" s="127"/>
      <c r="UXU1" s="127"/>
      <c r="UXV1" s="127"/>
      <c r="UXW1" s="127"/>
      <c r="UXX1" s="127"/>
      <c r="UXY1" s="127"/>
      <c r="UXZ1" s="127"/>
      <c r="UYA1" s="127"/>
      <c r="UYB1" s="127"/>
      <c r="UYC1" s="127"/>
      <c r="UYD1" s="127"/>
      <c r="UYE1" s="127"/>
      <c r="UYF1" s="127"/>
      <c r="UYG1" s="127"/>
      <c r="UYH1" s="127"/>
      <c r="UYI1" s="127"/>
      <c r="UYJ1" s="127"/>
      <c r="UYK1" s="127"/>
      <c r="UYL1" s="127"/>
      <c r="UYM1" s="127"/>
      <c r="UYN1" s="127"/>
      <c r="UYO1" s="127"/>
      <c r="UYP1" s="127"/>
      <c r="UYQ1" s="127"/>
      <c r="UYR1" s="127"/>
      <c r="UYS1" s="127"/>
      <c r="UYT1" s="127"/>
      <c r="UYU1" s="127"/>
      <c r="UYV1" s="127"/>
      <c r="UYW1" s="127"/>
      <c r="UYX1" s="127"/>
      <c r="UYY1" s="127"/>
      <c r="UYZ1" s="127"/>
      <c r="UZA1" s="127"/>
      <c r="UZB1" s="127"/>
      <c r="UZC1" s="127"/>
      <c r="UZD1" s="127"/>
      <c r="UZE1" s="127"/>
      <c r="UZF1" s="127"/>
      <c r="UZG1" s="127"/>
      <c r="UZH1" s="127"/>
      <c r="UZI1" s="127"/>
      <c r="UZJ1" s="127"/>
      <c r="UZK1" s="127"/>
      <c r="UZL1" s="127"/>
      <c r="UZM1" s="127"/>
      <c r="UZN1" s="127"/>
      <c r="UZO1" s="127"/>
      <c r="UZP1" s="127"/>
      <c r="UZQ1" s="127"/>
      <c r="UZR1" s="127"/>
      <c r="UZS1" s="127"/>
      <c r="UZT1" s="127"/>
      <c r="UZU1" s="127"/>
      <c r="UZV1" s="127"/>
      <c r="UZW1" s="127"/>
      <c r="UZX1" s="127"/>
      <c r="UZY1" s="127"/>
      <c r="UZZ1" s="127"/>
      <c r="VAA1" s="127"/>
      <c r="VAB1" s="127"/>
      <c r="VAC1" s="127"/>
      <c r="VAD1" s="127"/>
      <c r="VAE1" s="127"/>
      <c r="VAF1" s="127"/>
      <c r="VAG1" s="127"/>
      <c r="VAH1" s="127"/>
      <c r="VAI1" s="127"/>
      <c r="VAJ1" s="127"/>
      <c r="VAK1" s="127"/>
      <c r="VAL1" s="127"/>
      <c r="VAM1" s="127"/>
      <c r="VAN1" s="127"/>
      <c r="VAO1" s="127"/>
      <c r="VAP1" s="127"/>
      <c r="VAQ1" s="127"/>
      <c r="VAR1" s="127"/>
      <c r="VAS1" s="127"/>
      <c r="VAT1" s="127"/>
      <c r="VAU1" s="127"/>
      <c r="VAV1" s="127"/>
      <c r="VAW1" s="127"/>
      <c r="VAX1" s="127"/>
      <c r="VAY1" s="127"/>
      <c r="VAZ1" s="127"/>
      <c r="VBA1" s="127"/>
      <c r="VBB1" s="127"/>
      <c r="VBC1" s="127"/>
      <c r="VBD1" s="127"/>
      <c r="VBE1" s="127"/>
      <c r="VBF1" s="127"/>
      <c r="VBG1" s="127"/>
      <c r="VBH1" s="127"/>
      <c r="VBI1" s="127"/>
      <c r="VBJ1" s="127"/>
      <c r="VBK1" s="127"/>
      <c r="VBL1" s="127"/>
      <c r="VBM1" s="127"/>
      <c r="VBN1" s="127"/>
      <c r="VBO1" s="127"/>
      <c r="VBP1" s="127"/>
      <c r="VBQ1" s="127"/>
      <c r="VBR1" s="127"/>
      <c r="VBS1" s="127"/>
      <c r="VBT1" s="127"/>
      <c r="VBU1" s="127"/>
      <c r="VBV1" s="127"/>
      <c r="VBW1" s="127"/>
      <c r="VBX1" s="127"/>
      <c r="VBY1" s="127"/>
      <c r="VBZ1" s="127"/>
      <c r="VCA1" s="127"/>
      <c r="VCB1" s="127"/>
      <c r="VCC1" s="127"/>
      <c r="VCD1" s="127"/>
      <c r="VCE1" s="127"/>
      <c r="VCF1" s="127"/>
      <c r="VCG1" s="127"/>
      <c r="VCH1" s="127"/>
      <c r="VCI1" s="127"/>
      <c r="VCJ1" s="127"/>
      <c r="VCK1" s="127"/>
      <c r="VCL1" s="127"/>
      <c r="VCM1" s="127"/>
      <c r="VCN1" s="127"/>
      <c r="VCO1" s="127"/>
      <c r="VCP1" s="127"/>
      <c r="VCQ1" s="127"/>
      <c r="VCR1" s="127"/>
      <c r="VCS1" s="127"/>
      <c r="VCT1" s="127"/>
      <c r="VCU1" s="127"/>
      <c r="VCV1" s="127"/>
      <c r="VCW1" s="127"/>
      <c r="VCX1" s="127"/>
      <c r="VCY1" s="127"/>
      <c r="VCZ1" s="127"/>
      <c r="VDA1" s="127"/>
      <c r="VDB1" s="127"/>
      <c r="VDC1" s="127"/>
      <c r="VDD1" s="127"/>
      <c r="VDE1" s="127"/>
      <c r="VDF1" s="127"/>
      <c r="VDG1" s="127"/>
      <c r="VDH1" s="127"/>
      <c r="VDI1" s="127"/>
      <c r="VDJ1" s="127"/>
      <c r="VDK1" s="127"/>
      <c r="VDL1" s="127"/>
      <c r="VDM1" s="127"/>
      <c r="VDN1" s="127"/>
      <c r="VDO1" s="127"/>
      <c r="VDP1" s="127"/>
      <c r="VDQ1" s="127"/>
      <c r="VDR1" s="127"/>
      <c r="VDS1" s="127"/>
      <c r="VDT1" s="127"/>
      <c r="VDU1" s="127"/>
      <c r="VDV1" s="127"/>
      <c r="VDW1" s="127"/>
      <c r="VDX1" s="127"/>
      <c r="VDY1" s="127"/>
      <c r="VDZ1" s="127"/>
      <c r="VEA1" s="127"/>
      <c r="VEB1" s="127"/>
      <c r="VEC1" s="127"/>
      <c r="VED1" s="127"/>
      <c r="VEE1" s="127"/>
      <c r="VEF1" s="127"/>
      <c r="VEG1" s="127"/>
      <c r="VEH1" s="127"/>
      <c r="VEI1" s="127"/>
      <c r="VEJ1" s="127"/>
      <c r="VEK1" s="127"/>
      <c r="VEL1" s="127"/>
      <c r="VEM1" s="127"/>
      <c r="VEN1" s="127"/>
      <c r="VEO1" s="127"/>
      <c r="VEP1" s="127"/>
      <c r="VEQ1" s="127"/>
      <c r="VER1" s="127"/>
      <c r="VES1" s="127"/>
      <c r="VET1" s="127"/>
      <c r="VEU1" s="127"/>
      <c r="VEV1" s="127"/>
      <c r="VEW1" s="127"/>
      <c r="VEX1" s="127"/>
      <c r="VEY1" s="127"/>
      <c r="VEZ1" s="127"/>
      <c r="VFA1" s="127"/>
      <c r="VFB1" s="127"/>
      <c r="VFC1" s="127"/>
      <c r="VFD1" s="127"/>
      <c r="VFE1" s="127"/>
      <c r="VFF1" s="127"/>
      <c r="VFG1" s="127"/>
      <c r="VFH1" s="127"/>
      <c r="VFI1" s="127"/>
      <c r="VFJ1" s="127"/>
      <c r="VFK1" s="127"/>
      <c r="VFL1" s="127"/>
      <c r="VFM1" s="127"/>
      <c r="VFN1" s="127"/>
      <c r="VFO1" s="127"/>
      <c r="VFP1" s="127"/>
      <c r="VFQ1" s="127"/>
      <c r="VFR1" s="127"/>
      <c r="VFS1" s="127"/>
      <c r="VFT1" s="127"/>
      <c r="VFU1" s="127"/>
      <c r="VFV1" s="127"/>
      <c r="VFW1" s="127"/>
      <c r="VFX1" s="127"/>
      <c r="VFY1" s="127"/>
      <c r="VFZ1" s="127"/>
      <c r="VGA1" s="127"/>
      <c r="VGB1" s="127"/>
      <c r="VGC1" s="127"/>
      <c r="VGD1" s="127"/>
      <c r="VGE1" s="127"/>
      <c r="VGF1" s="127"/>
      <c r="VGG1" s="127"/>
      <c r="VGH1" s="127"/>
      <c r="VGI1" s="127"/>
      <c r="VGJ1" s="127"/>
      <c r="VGK1" s="127"/>
      <c r="VGL1" s="127"/>
      <c r="VGM1" s="127"/>
      <c r="VGN1" s="127"/>
      <c r="VGO1" s="127"/>
      <c r="VGP1" s="127"/>
      <c r="VGQ1" s="127"/>
      <c r="VGR1" s="127"/>
      <c r="VGS1" s="127"/>
      <c r="VGT1" s="127"/>
      <c r="VGU1" s="127"/>
      <c r="VGV1" s="127"/>
      <c r="VGW1" s="127"/>
      <c r="VGX1" s="127"/>
      <c r="VGY1" s="127"/>
      <c r="VGZ1" s="127"/>
      <c r="VHA1" s="127"/>
      <c r="VHB1" s="127"/>
      <c r="VHC1" s="127"/>
      <c r="VHD1" s="127"/>
      <c r="VHE1" s="127"/>
      <c r="VHF1" s="127"/>
      <c r="VHG1" s="127"/>
      <c r="VHH1" s="127"/>
      <c r="VHI1" s="127"/>
      <c r="VHJ1" s="127"/>
      <c r="VHK1" s="127"/>
      <c r="VHL1" s="127"/>
      <c r="VHM1" s="127"/>
      <c r="VHN1" s="127"/>
      <c r="VHO1" s="127"/>
      <c r="VHP1" s="127"/>
      <c r="VHQ1" s="127"/>
      <c r="VHR1" s="127"/>
      <c r="VHS1" s="127"/>
      <c r="VHT1" s="127"/>
      <c r="VHU1" s="127"/>
      <c r="VHV1" s="127"/>
      <c r="VHW1" s="127"/>
      <c r="VHX1" s="127"/>
      <c r="VHY1" s="127"/>
      <c r="VHZ1" s="127"/>
      <c r="VIA1" s="127"/>
      <c r="VIB1" s="127"/>
      <c r="VIC1" s="127"/>
      <c r="VID1" s="127"/>
      <c r="VIE1" s="127"/>
      <c r="VIF1" s="127"/>
      <c r="VIG1" s="127"/>
      <c r="VIH1" s="127"/>
      <c r="VII1" s="127"/>
      <c r="VIJ1" s="127"/>
      <c r="VIK1" s="127"/>
      <c r="VIL1" s="127"/>
      <c r="VIM1" s="127"/>
      <c r="VIN1" s="127"/>
      <c r="VIO1" s="127"/>
      <c r="VIP1" s="127"/>
      <c r="VIQ1" s="127"/>
      <c r="VIR1" s="127"/>
      <c r="VIS1" s="127"/>
      <c r="VIT1" s="127"/>
      <c r="VIU1" s="127"/>
      <c r="VIV1" s="127"/>
      <c r="VIW1" s="127"/>
      <c r="VIX1" s="127"/>
      <c r="VIY1" s="127"/>
      <c r="VIZ1" s="127"/>
      <c r="VJA1" s="127"/>
      <c r="VJB1" s="127"/>
      <c r="VJC1" s="127"/>
      <c r="VJD1" s="127"/>
      <c r="VJE1" s="127"/>
      <c r="VJF1" s="127"/>
      <c r="VJG1" s="127"/>
      <c r="VJH1" s="127"/>
      <c r="VJI1" s="127"/>
      <c r="VJJ1" s="127"/>
      <c r="VJK1" s="127"/>
      <c r="VJL1" s="127"/>
      <c r="VJM1" s="127"/>
      <c r="VJN1" s="127"/>
      <c r="VJO1" s="127"/>
      <c r="VJP1" s="127"/>
      <c r="VJQ1" s="127"/>
      <c r="VJR1" s="127"/>
      <c r="VJS1" s="127"/>
      <c r="VJT1" s="127"/>
      <c r="VJU1" s="127"/>
      <c r="VJV1" s="127"/>
      <c r="VJW1" s="127"/>
      <c r="VJX1" s="127"/>
      <c r="VJY1" s="127"/>
      <c r="VJZ1" s="127"/>
      <c r="VKA1" s="127"/>
      <c r="VKB1" s="127"/>
      <c r="VKC1" s="127"/>
      <c r="VKD1" s="127"/>
      <c r="VKE1" s="127"/>
      <c r="VKF1" s="127"/>
      <c r="VKG1" s="127"/>
      <c r="VKH1" s="127"/>
      <c r="VKI1" s="127"/>
      <c r="VKJ1" s="127"/>
      <c r="VKK1" s="127"/>
      <c r="VKL1" s="127"/>
      <c r="VKM1" s="127"/>
      <c r="VKN1" s="127"/>
      <c r="VKO1" s="127"/>
      <c r="VKP1" s="127"/>
      <c r="VKQ1" s="127"/>
      <c r="VKR1" s="127"/>
      <c r="VKS1" s="127"/>
      <c r="VKT1" s="127"/>
      <c r="VKU1" s="127"/>
      <c r="VKV1" s="127"/>
      <c r="VKW1" s="127"/>
      <c r="VKX1" s="127"/>
      <c r="VKY1" s="127"/>
      <c r="VKZ1" s="127"/>
      <c r="VLA1" s="127"/>
      <c r="VLB1" s="127"/>
      <c r="VLC1" s="127"/>
      <c r="VLD1" s="127"/>
      <c r="VLE1" s="127"/>
      <c r="VLF1" s="127"/>
      <c r="VLG1" s="127"/>
      <c r="VLH1" s="127"/>
      <c r="VLI1" s="127"/>
      <c r="VLJ1" s="127"/>
      <c r="VLK1" s="127"/>
      <c r="VLL1" s="127"/>
      <c r="VLM1" s="127"/>
      <c r="VLN1" s="127"/>
      <c r="VLO1" s="127"/>
      <c r="VLP1" s="127"/>
      <c r="VLQ1" s="127"/>
      <c r="VLR1" s="127"/>
      <c r="VLS1" s="127"/>
      <c r="VLT1" s="127"/>
      <c r="VLU1" s="127"/>
      <c r="VLV1" s="127"/>
      <c r="VLW1" s="127"/>
      <c r="VLX1" s="127"/>
      <c r="VLY1" s="127"/>
      <c r="VLZ1" s="127"/>
      <c r="VMA1" s="127"/>
      <c r="VMB1" s="127"/>
      <c r="VMC1" s="127"/>
      <c r="VMD1" s="127"/>
      <c r="VME1" s="127"/>
      <c r="VMF1" s="127"/>
      <c r="VMG1" s="127"/>
      <c r="VMH1" s="127"/>
      <c r="VMI1" s="127"/>
      <c r="VMJ1" s="127"/>
      <c r="VMK1" s="127"/>
      <c r="VML1" s="127"/>
      <c r="VMM1" s="127"/>
      <c r="VMN1" s="127"/>
      <c r="VMO1" s="127"/>
      <c r="VMP1" s="127"/>
      <c r="VMQ1" s="127"/>
      <c r="VMR1" s="127"/>
      <c r="VMS1" s="127"/>
      <c r="VMT1" s="127"/>
      <c r="VMU1" s="127"/>
      <c r="VMV1" s="127"/>
      <c r="VMW1" s="127"/>
      <c r="VMX1" s="127"/>
      <c r="VMY1" s="127"/>
      <c r="VMZ1" s="127"/>
      <c r="VNA1" s="127"/>
      <c r="VNB1" s="127"/>
      <c r="VNC1" s="127"/>
      <c r="VND1" s="127"/>
      <c r="VNE1" s="127"/>
      <c r="VNF1" s="127"/>
      <c r="VNG1" s="127"/>
      <c r="VNH1" s="127"/>
      <c r="VNI1" s="127"/>
      <c r="VNJ1" s="127"/>
      <c r="VNK1" s="127"/>
      <c r="VNL1" s="127"/>
      <c r="VNM1" s="127"/>
      <c r="VNN1" s="127"/>
      <c r="VNO1" s="127"/>
      <c r="VNP1" s="127"/>
      <c r="VNQ1" s="127"/>
      <c r="VNR1" s="127"/>
      <c r="VNS1" s="127"/>
      <c r="VNT1" s="127"/>
      <c r="VNU1" s="127"/>
      <c r="VNV1" s="127"/>
      <c r="VNW1" s="127"/>
      <c r="VNX1" s="127"/>
      <c r="VNY1" s="127"/>
      <c r="VNZ1" s="127"/>
      <c r="VOA1" s="127"/>
      <c r="VOB1" s="127"/>
      <c r="VOC1" s="127"/>
      <c r="VOD1" s="127"/>
      <c r="VOE1" s="127"/>
      <c r="VOF1" s="127"/>
      <c r="VOG1" s="127"/>
      <c r="VOH1" s="127"/>
      <c r="VOI1" s="127"/>
      <c r="VOJ1" s="127"/>
      <c r="VOK1" s="127"/>
      <c r="VOL1" s="127"/>
      <c r="VOM1" s="127"/>
      <c r="VON1" s="127"/>
      <c r="VOO1" s="127"/>
      <c r="VOP1" s="127"/>
      <c r="VOQ1" s="127"/>
      <c r="VOR1" s="127"/>
      <c r="VOS1" s="127"/>
      <c r="VOT1" s="127"/>
      <c r="VOU1" s="127"/>
      <c r="VOV1" s="127"/>
      <c r="VOW1" s="127"/>
      <c r="VOX1" s="127"/>
      <c r="VOY1" s="127"/>
      <c r="VOZ1" s="127"/>
      <c r="VPA1" s="127"/>
      <c r="VPB1" s="127"/>
      <c r="VPC1" s="127"/>
      <c r="VPD1" s="127"/>
      <c r="VPE1" s="127"/>
      <c r="VPF1" s="127"/>
      <c r="VPG1" s="127"/>
      <c r="VPH1" s="127"/>
      <c r="VPI1" s="127"/>
      <c r="VPJ1" s="127"/>
      <c r="VPK1" s="127"/>
      <c r="VPL1" s="127"/>
      <c r="VPM1" s="127"/>
      <c r="VPN1" s="127"/>
      <c r="VPO1" s="127"/>
      <c r="VPP1" s="127"/>
      <c r="VPQ1" s="127"/>
      <c r="VPR1" s="127"/>
      <c r="VPS1" s="127"/>
      <c r="VPT1" s="127"/>
      <c r="VPU1" s="127"/>
      <c r="VPV1" s="127"/>
      <c r="VPW1" s="127"/>
      <c r="VPX1" s="127"/>
      <c r="VPY1" s="127"/>
      <c r="VPZ1" s="127"/>
      <c r="VQA1" s="127"/>
      <c r="VQB1" s="127"/>
      <c r="VQC1" s="127"/>
      <c r="VQD1" s="127"/>
      <c r="VQE1" s="127"/>
      <c r="VQF1" s="127"/>
      <c r="VQG1" s="127"/>
      <c r="VQH1" s="127"/>
      <c r="VQI1" s="127"/>
      <c r="VQJ1" s="127"/>
      <c r="VQK1" s="127"/>
      <c r="VQL1" s="127"/>
      <c r="VQM1" s="127"/>
      <c r="VQN1" s="127"/>
      <c r="VQO1" s="127"/>
      <c r="VQP1" s="127"/>
      <c r="VQQ1" s="127"/>
      <c r="VQR1" s="127"/>
      <c r="VQS1" s="127"/>
      <c r="VQT1" s="127"/>
      <c r="VQU1" s="127"/>
      <c r="VQV1" s="127"/>
      <c r="VQW1" s="127"/>
      <c r="VQX1" s="127"/>
      <c r="VQY1" s="127"/>
      <c r="VQZ1" s="127"/>
      <c r="VRA1" s="127"/>
      <c r="VRB1" s="127"/>
      <c r="VRC1" s="127"/>
      <c r="VRD1" s="127"/>
      <c r="VRE1" s="127"/>
      <c r="VRF1" s="127"/>
      <c r="VRG1" s="127"/>
      <c r="VRH1" s="127"/>
      <c r="VRI1" s="127"/>
      <c r="VRJ1" s="127"/>
      <c r="VRK1" s="127"/>
      <c r="VRL1" s="127"/>
      <c r="VRM1" s="127"/>
      <c r="VRN1" s="127"/>
      <c r="VRO1" s="127"/>
      <c r="VRP1" s="127"/>
      <c r="VRQ1" s="127"/>
      <c r="VRR1" s="127"/>
      <c r="VRS1" s="127"/>
      <c r="VRT1" s="127"/>
      <c r="VRU1" s="127"/>
      <c r="VRV1" s="127"/>
      <c r="VRW1" s="127"/>
      <c r="VRX1" s="127"/>
      <c r="VRY1" s="127"/>
      <c r="VRZ1" s="127"/>
      <c r="VSA1" s="127"/>
      <c r="VSB1" s="127"/>
      <c r="VSC1" s="127"/>
      <c r="VSD1" s="127"/>
      <c r="VSE1" s="127"/>
      <c r="VSF1" s="127"/>
      <c r="VSG1" s="127"/>
      <c r="VSH1" s="127"/>
      <c r="VSI1" s="127"/>
      <c r="VSJ1" s="127"/>
      <c r="VSK1" s="127"/>
      <c r="VSL1" s="127"/>
      <c r="VSM1" s="127"/>
      <c r="VSN1" s="127"/>
      <c r="VSO1" s="127"/>
      <c r="VSP1" s="127"/>
      <c r="VSQ1" s="127"/>
      <c r="VSR1" s="127"/>
      <c r="VSS1" s="127"/>
      <c r="VST1" s="127"/>
      <c r="VSU1" s="127"/>
      <c r="VSV1" s="127"/>
      <c r="VSW1" s="127"/>
      <c r="VSX1" s="127"/>
      <c r="VSY1" s="127"/>
      <c r="VSZ1" s="127"/>
      <c r="VTA1" s="127"/>
      <c r="VTB1" s="127"/>
      <c r="VTC1" s="127"/>
      <c r="VTD1" s="127"/>
      <c r="VTE1" s="127"/>
      <c r="VTF1" s="127"/>
      <c r="VTG1" s="127"/>
      <c r="VTH1" s="127"/>
      <c r="VTI1" s="127"/>
      <c r="VTJ1" s="127"/>
      <c r="VTK1" s="127"/>
      <c r="VTL1" s="127"/>
      <c r="VTM1" s="127"/>
      <c r="VTN1" s="127"/>
      <c r="VTO1" s="127"/>
      <c r="VTP1" s="127"/>
      <c r="VTQ1" s="127"/>
      <c r="VTR1" s="127"/>
      <c r="VTS1" s="127"/>
      <c r="VTT1" s="127"/>
      <c r="VTU1" s="127"/>
      <c r="VTV1" s="127"/>
      <c r="VTW1" s="127"/>
      <c r="VTX1" s="127"/>
      <c r="VTY1" s="127"/>
      <c r="VTZ1" s="127"/>
      <c r="VUA1" s="127"/>
      <c r="VUB1" s="127"/>
      <c r="VUC1" s="127"/>
      <c r="VUD1" s="127"/>
      <c r="VUE1" s="127"/>
      <c r="VUF1" s="127"/>
      <c r="VUG1" s="127"/>
      <c r="VUH1" s="127"/>
      <c r="VUI1" s="127"/>
      <c r="VUJ1" s="127"/>
      <c r="VUK1" s="127"/>
      <c r="VUL1" s="127"/>
      <c r="VUM1" s="127"/>
      <c r="VUN1" s="127"/>
      <c r="VUO1" s="127"/>
      <c r="VUP1" s="127"/>
      <c r="VUQ1" s="127"/>
      <c r="VUR1" s="127"/>
      <c r="VUS1" s="127"/>
      <c r="VUT1" s="127"/>
      <c r="VUU1" s="127"/>
      <c r="VUV1" s="127"/>
      <c r="VUW1" s="127"/>
      <c r="VUX1" s="127"/>
      <c r="VUY1" s="127"/>
      <c r="VUZ1" s="127"/>
      <c r="VVA1" s="127"/>
      <c r="VVB1" s="127"/>
      <c r="VVC1" s="127"/>
      <c r="VVD1" s="127"/>
      <c r="VVE1" s="127"/>
      <c r="VVF1" s="127"/>
      <c r="VVG1" s="127"/>
      <c r="VVH1" s="127"/>
      <c r="VVI1" s="127"/>
      <c r="VVJ1" s="127"/>
      <c r="VVK1" s="127"/>
      <c r="VVL1" s="127"/>
      <c r="VVM1" s="127"/>
      <c r="VVN1" s="127"/>
      <c r="VVO1" s="127"/>
      <c r="VVP1" s="127"/>
      <c r="VVQ1" s="127"/>
      <c r="VVR1" s="127"/>
      <c r="VVS1" s="127"/>
      <c r="VVT1" s="127"/>
      <c r="VVU1" s="127"/>
      <c r="VVV1" s="127"/>
      <c r="VVW1" s="127"/>
      <c r="VVX1" s="127"/>
      <c r="VVY1" s="127"/>
      <c r="VVZ1" s="127"/>
      <c r="VWA1" s="127"/>
      <c r="VWB1" s="127"/>
      <c r="VWC1" s="127"/>
      <c r="VWD1" s="127"/>
      <c r="VWE1" s="127"/>
      <c r="VWF1" s="127"/>
      <c r="VWG1" s="127"/>
      <c r="VWH1" s="127"/>
      <c r="VWI1" s="127"/>
      <c r="VWJ1" s="127"/>
      <c r="VWK1" s="127"/>
      <c r="VWL1" s="127"/>
      <c r="VWM1" s="127"/>
      <c r="VWN1" s="127"/>
      <c r="VWO1" s="127"/>
      <c r="VWP1" s="127"/>
      <c r="VWQ1" s="127"/>
      <c r="VWR1" s="127"/>
      <c r="VWS1" s="127"/>
      <c r="VWT1" s="127"/>
      <c r="VWU1" s="127"/>
      <c r="VWV1" s="127"/>
      <c r="VWW1" s="127"/>
      <c r="VWX1" s="127"/>
      <c r="VWY1" s="127"/>
      <c r="VWZ1" s="127"/>
      <c r="VXA1" s="127"/>
      <c r="VXB1" s="127"/>
      <c r="VXC1" s="127"/>
      <c r="VXD1" s="127"/>
      <c r="VXE1" s="127"/>
      <c r="VXF1" s="127"/>
      <c r="VXG1" s="127"/>
      <c r="VXH1" s="127"/>
      <c r="VXI1" s="127"/>
      <c r="VXJ1" s="127"/>
      <c r="VXK1" s="127"/>
      <c r="VXL1" s="127"/>
      <c r="VXM1" s="127"/>
      <c r="VXN1" s="127"/>
      <c r="VXO1" s="127"/>
      <c r="VXP1" s="127"/>
      <c r="VXQ1" s="127"/>
      <c r="VXR1" s="127"/>
      <c r="VXS1" s="127"/>
      <c r="VXT1" s="127"/>
      <c r="VXU1" s="127"/>
      <c r="VXV1" s="127"/>
      <c r="VXW1" s="127"/>
      <c r="VXX1" s="127"/>
      <c r="VXY1" s="127"/>
      <c r="VXZ1" s="127"/>
      <c r="VYA1" s="127"/>
      <c r="VYB1" s="127"/>
      <c r="VYC1" s="127"/>
      <c r="VYD1" s="127"/>
      <c r="VYE1" s="127"/>
      <c r="VYF1" s="127"/>
      <c r="VYG1" s="127"/>
      <c r="VYH1" s="127"/>
      <c r="VYI1" s="127"/>
      <c r="VYJ1" s="127"/>
      <c r="VYK1" s="127"/>
      <c r="VYL1" s="127"/>
      <c r="VYM1" s="127"/>
      <c r="VYN1" s="127"/>
      <c r="VYO1" s="127"/>
      <c r="VYP1" s="127"/>
      <c r="VYQ1" s="127"/>
      <c r="VYR1" s="127"/>
      <c r="VYS1" s="127"/>
      <c r="VYT1" s="127"/>
      <c r="VYU1" s="127"/>
      <c r="VYV1" s="127"/>
      <c r="VYW1" s="127"/>
      <c r="VYX1" s="127"/>
      <c r="VYY1" s="127"/>
      <c r="VYZ1" s="127"/>
      <c r="VZA1" s="127"/>
      <c r="VZB1" s="127"/>
      <c r="VZC1" s="127"/>
      <c r="VZD1" s="127"/>
      <c r="VZE1" s="127"/>
      <c r="VZF1" s="127"/>
      <c r="VZG1" s="127"/>
      <c r="VZH1" s="127"/>
      <c r="VZI1" s="127"/>
      <c r="VZJ1" s="127"/>
      <c r="VZK1" s="127"/>
      <c r="VZL1" s="127"/>
      <c r="VZM1" s="127"/>
      <c r="VZN1" s="127"/>
      <c r="VZO1" s="127"/>
      <c r="VZP1" s="127"/>
      <c r="VZQ1" s="127"/>
      <c r="VZR1" s="127"/>
      <c r="VZS1" s="127"/>
      <c r="VZT1" s="127"/>
      <c r="VZU1" s="127"/>
      <c r="VZV1" s="127"/>
      <c r="VZW1" s="127"/>
      <c r="VZX1" s="127"/>
      <c r="VZY1" s="127"/>
      <c r="VZZ1" s="127"/>
      <c r="WAA1" s="127"/>
      <c r="WAB1" s="127"/>
      <c r="WAC1" s="127"/>
      <c r="WAD1" s="127"/>
      <c r="WAE1" s="127"/>
      <c r="WAF1" s="127"/>
      <c r="WAG1" s="127"/>
      <c r="WAH1" s="127"/>
      <c r="WAI1" s="127"/>
      <c r="WAJ1" s="127"/>
      <c r="WAK1" s="127"/>
      <c r="WAL1" s="127"/>
      <c r="WAM1" s="127"/>
      <c r="WAN1" s="127"/>
      <c r="WAO1" s="127"/>
      <c r="WAP1" s="127"/>
      <c r="WAQ1" s="127"/>
      <c r="WAR1" s="127"/>
      <c r="WAS1" s="127"/>
      <c r="WAT1" s="127"/>
      <c r="WAU1" s="127"/>
      <c r="WAV1" s="127"/>
      <c r="WAW1" s="127"/>
      <c r="WAX1" s="127"/>
      <c r="WAY1" s="127"/>
      <c r="WAZ1" s="127"/>
      <c r="WBA1" s="127"/>
      <c r="WBB1" s="127"/>
      <c r="WBC1" s="127"/>
      <c r="WBD1" s="127"/>
      <c r="WBE1" s="127"/>
      <c r="WBF1" s="127"/>
      <c r="WBG1" s="127"/>
      <c r="WBH1" s="127"/>
      <c r="WBI1" s="127"/>
      <c r="WBJ1" s="127"/>
      <c r="WBK1" s="127"/>
      <c r="WBL1" s="127"/>
      <c r="WBM1" s="127"/>
      <c r="WBN1" s="127"/>
      <c r="WBO1" s="127"/>
      <c r="WBP1" s="127"/>
      <c r="WBQ1" s="127"/>
      <c r="WBR1" s="127"/>
      <c r="WBS1" s="127"/>
      <c r="WBT1" s="127"/>
      <c r="WBU1" s="127"/>
      <c r="WBV1" s="127"/>
      <c r="WBW1" s="127"/>
      <c r="WBX1" s="127"/>
      <c r="WBY1" s="127"/>
      <c r="WBZ1" s="127"/>
      <c r="WCA1" s="127"/>
      <c r="WCB1" s="127"/>
      <c r="WCC1" s="127"/>
      <c r="WCD1" s="127"/>
      <c r="WCE1" s="127"/>
      <c r="WCF1" s="127"/>
      <c r="WCG1" s="127"/>
      <c r="WCH1" s="127"/>
      <c r="WCI1" s="127"/>
      <c r="WCJ1" s="127"/>
      <c r="WCK1" s="127"/>
      <c r="WCL1" s="127"/>
      <c r="WCM1" s="127"/>
      <c r="WCN1" s="127"/>
      <c r="WCO1" s="127"/>
      <c r="WCP1" s="127"/>
      <c r="WCQ1" s="127"/>
      <c r="WCR1" s="127"/>
      <c r="WCS1" s="127"/>
      <c r="WCT1" s="127"/>
      <c r="WCU1" s="127"/>
      <c r="WCV1" s="127"/>
      <c r="WCW1" s="127"/>
      <c r="WCX1" s="127"/>
      <c r="WCY1" s="127"/>
      <c r="WCZ1" s="127"/>
      <c r="WDA1" s="127"/>
      <c r="WDB1" s="127"/>
      <c r="WDC1" s="127"/>
      <c r="WDD1" s="127"/>
      <c r="WDE1" s="127"/>
      <c r="WDF1" s="127"/>
      <c r="WDG1" s="127"/>
      <c r="WDH1" s="127"/>
      <c r="WDI1" s="127"/>
      <c r="WDJ1" s="127"/>
      <c r="WDK1" s="127"/>
      <c r="WDL1" s="127"/>
      <c r="WDM1" s="127"/>
      <c r="WDN1" s="127"/>
      <c r="WDO1" s="127"/>
      <c r="WDP1" s="127"/>
      <c r="WDQ1" s="127"/>
      <c r="WDR1" s="127"/>
      <c r="WDS1" s="127"/>
      <c r="WDT1" s="127"/>
      <c r="WDU1" s="127"/>
      <c r="WDV1" s="127"/>
      <c r="WDW1" s="127"/>
      <c r="WDX1" s="127"/>
      <c r="WDY1" s="127"/>
      <c r="WDZ1" s="127"/>
      <c r="WEA1" s="127"/>
      <c r="WEB1" s="127"/>
      <c r="WEC1" s="127"/>
      <c r="WED1" s="127"/>
      <c r="WEE1" s="127"/>
      <c r="WEF1" s="127"/>
      <c r="WEG1" s="127"/>
      <c r="WEH1" s="127"/>
      <c r="WEI1" s="127"/>
      <c r="WEJ1" s="127"/>
      <c r="WEK1" s="127"/>
      <c r="WEL1" s="127"/>
      <c r="WEM1" s="127"/>
      <c r="WEN1" s="127"/>
      <c r="WEO1" s="127"/>
      <c r="WEP1" s="127"/>
      <c r="WEQ1" s="127"/>
      <c r="WER1" s="127"/>
      <c r="WES1" s="127"/>
      <c r="WET1" s="127"/>
      <c r="WEU1" s="127"/>
      <c r="WEV1" s="127"/>
      <c r="WEW1" s="127"/>
      <c r="WEX1" s="127"/>
      <c r="WEY1" s="127"/>
      <c r="WEZ1" s="127"/>
      <c r="WFA1" s="127"/>
      <c r="WFB1" s="127"/>
      <c r="WFC1" s="127"/>
      <c r="WFD1" s="127"/>
      <c r="WFE1" s="127"/>
      <c r="WFF1" s="127"/>
      <c r="WFG1" s="127"/>
      <c r="WFH1" s="127"/>
      <c r="WFI1" s="127"/>
      <c r="WFJ1" s="127"/>
      <c r="WFK1" s="127"/>
      <c r="WFL1" s="127"/>
      <c r="WFM1" s="127"/>
      <c r="WFN1" s="127"/>
      <c r="WFO1" s="127"/>
      <c r="WFP1" s="127"/>
      <c r="WFQ1" s="127"/>
      <c r="WFR1" s="127"/>
      <c r="WFS1" s="127"/>
      <c r="WFT1" s="127"/>
      <c r="WFU1" s="127"/>
      <c r="WFV1" s="127"/>
      <c r="WFW1" s="127"/>
      <c r="WFX1" s="127"/>
      <c r="WFY1" s="127"/>
      <c r="WFZ1" s="127"/>
      <c r="WGA1" s="127"/>
      <c r="WGB1" s="127"/>
      <c r="WGC1" s="127"/>
      <c r="WGD1" s="127"/>
      <c r="WGE1" s="127"/>
      <c r="WGF1" s="127"/>
      <c r="WGG1" s="127"/>
      <c r="WGH1" s="127"/>
      <c r="WGI1" s="127"/>
      <c r="WGJ1" s="127"/>
      <c r="WGK1" s="127"/>
      <c r="WGL1" s="127"/>
      <c r="WGM1" s="127"/>
      <c r="WGN1" s="127"/>
      <c r="WGO1" s="127"/>
      <c r="WGP1" s="127"/>
      <c r="WGQ1" s="127"/>
      <c r="WGR1" s="127"/>
      <c r="WGS1" s="127"/>
      <c r="WGT1" s="127"/>
      <c r="WGU1" s="127"/>
      <c r="WGV1" s="127"/>
      <c r="WGW1" s="127"/>
      <c r="WGX1" s="127"/>
      <c r="WGY1" s="127"/>
      <c r="WGZ1" s="127"/>
      <c r="WHA1" s="127"/>
      <c r="WHB1" s="127"/>
      <c r="WHC1" s="127"/>
      <c r="WHD1" s="127"/>
      <c r="WHE1" s="127"/>
      <c r="WHF1" s="127"/>
      <c r="WHG1" s="127"/>
      <c r="WHH1" s="127"/>
      <c r="WHI1" s="127"/>
      <c r="WHJ1" s="127"/>
      <c r="WHK1" s="127"/>
      <c r="WHL1" s="127"/>
      <c r="WHM1" s="127"/>
      <c r="WHN1" s="127"/>
      <c r="WHO1" s="127"/>
      <c r="WHP1" s="127"/>
      <c r="WHQ1" s="127"/>
      <c r="WHR1" s="127"/>
      <c r="WHS1" s="127"/>
      <c r="WHT1" s="127"/>
      <c r="WHU1" s="127"/>
      <c r="WHV1" s="127"/>
      <c r="WHW1" s="127"/>
      <c r="WHX1" s="127"/>
      <c r="WHY1" s="127"/>
      <c r="WHZ1" s="127"/>
      <c r="WIA1" s="127"/>
      <c r="WIB1" s="127"/>
      <c r="WIC1" s="127"/>
      <c r="WID1" s="127"/>
      <c r="WIE1" s="127"/>
      <c r="WIF1" s="127"/>
      <c r="WIG1" s="127"/>
      <c r="WIH1" s="127"/>
      <c r="WII1" s="127"/>
      <c r="WIJ1" s="127"/>
      <c r="WIK1" s="127"/>
      <c r="WIL1" s="127"/>
      <c r="WIM1" s="127"/>
      <c r="WIN1" s="127"/>
      <c r="WIO1" s="127"/>
      <c r="WIP1" s="127"/>
      <c r="WIQ1" s="127"/>
      <c r="WIR1" s="127"/>
      <c r="WIS1" s="127"/>
      <c r="WIT1" s="127"/>
      <c r="WIU1" s="127"/>
      <c r="WIV1" s="127"/>
      <c r="WIW1" s="127"/>
      <c r="WIX1" s="127"/>
      <c r="WIY1" s="127"/>
      <c r="WIZ1" s="127"/>
      <c r="WJA1" s="127"/>
      <c r="WJB1" s="127"/>
      <c r="WJC1" s="127"/>
      <c r="WJD1" s="127"/>
      <c r="WJE1" s="127"/>
      <c r="WJF1" s="127"/>
      <c r="WJG1" s="127"/>
      <c r="WJH1" s="127"/>
      <c r="WJI1" s="127"/>
      <c r="WJJ1" s="127"/>
      <c r="WJK1" s="127"/>
      <c r="WJL1" s="127"/>
      <c r="WJM1" s="127"/>
      <c r="WJN1" s="127"/>
      <c r="WJO1" s="127"/>
      <c r="WJP1" s="127"/>
      <c r="WJQ1" s="127"/>
      <c r="WJR1" s="127"/>
      <c r="WJS1" s="127"/>
      <c r="WJT1" s="127"/>
      <c r="WJU1" s="127"/>
      <c r="WJV1" s="127"/>
      <c r="WJW1" s="127"/>
      <c r="WJX1" s="127"/>
      <c r="WJY1" s="127"/>
      <c r="WJZ1" s="127"/>
      <c r="WKA1" s="127"/>
      <c r="WKB1" s="127"/>
      <c r="WKC1" s="127"/>
      <c r="WKD1" s="127"/>
      <c r="WKE1" s="127"/>
      <c r="WKF1" s="127"/>
      <c r="WKG1" s="127"/>
      <c r="WKH1" s="127"/>
      <c r="WKI1" s="127"/>
      <c r="WKJ1" s="127"/>
      <c r="WKK1" s="127"/>
      <c r="WKL1" s="127"/>
      <c r="WKM1" s="127"/>
      <c r="WKN1" s="127"/>
      <c r="WKO1" s="127"/>
      <c r="WKP1" s="127"/>
      <c r="WKQ1" s="127"/>
      <c r="WKR1" s="127"/>
      <c r="WKS1" s="127"/>
      <c r="WKT1" s="127"/>
      <c r="WKU1" s="127"/>
      <c r="WKV1" s="127"/>
      <c r="WKW1" s="127"/>
      <c r="WKX1" s="127"/>
      <c r="WKY1" s="127"/>
      <c r="WKZ1" s="127"/>
      <c r="WLA1" s="127"/>
      <c r="WLB1" s="127"/>
      <c r="WLC1" s="127"/>
      <c r="WLD1" s="127"/>
      <c r="WLE1" s="127"/>
      <c r="WLF1" s="127"/>
      <c r="WLG1" s="127"/>
      <c r="WLH1" s="127"/>
      <c r="WLI1" s="127"/>
      <c r="WLJ1" s="127"/>
      <c r="WLK1" s="127"/>
      <c r="WLL1" s="127"/>
      <c r="WLM1" s="127"/>
      <c r="WLN1" s="127"/>
      <c r="WLO1" s="127"/>
      <c r="WLP1" s="127"/>
      <c r="WLQ1" s="127"/>
      <c r="WLR1" s="127"/>
      <c r="WLS1" s="127"/>
      <c r="WLT1" s="127"/>
      <c r="WLU1" s="127"/>
      <c r="WLV1" s="127"/>
      <c r="WLW1" s="127"/>
      <c r="WLX1" s="127"/>
      <c r="WLY1" s="127"/>
      <c r="WLZ1" s="127"/>
      <c r="WMA1" s="127"/>
      <c r="WMB1" s="127"/>
      <c r="WMC1" s="127"/>
      <c r="WMD1" s="127"/>
      <c r="WME1" s="127"/>
      <c r="WMF1" s="127"/>
      <c r="WMG1" s="127"/>
      <c r="WMH1" s="127"/>
      <c r="WMI1" s="127"/>
      <c r="WMJ1" s="127"/>
      <c r="WMK1" s="127"/>
      <c r="WML1" s="127"/>
      <c r="WMM1" s="127"/>
      <c r="WMN1" s="127"/>
      <c r="WMO1" s="127"/>
      <c r="WMP1" s="127"/>
      <c r="WMQ1" s="127"/>
      <c r="WMR1" s="127"/>
      <c r="WMS1" s="127"/>
      <c r="WMT1" s="127"/>
      <c r="WMU1" s="127"/>
      <c r="WMV1" s="127"/>
      <c r="WMW1" s="127"/>
      <c r="WMX1" s="127"/>
      <c r="WMY1" s="127"/>
      <c r="WMZ1" s="127"/>
      <c r="WNA1" s="127"/>
      <c r="WNB1" s="127"/>
      <c r="WNC1" s="127"/>
      <c r="WND1" s="127"/>
      <c r="WNE1" s="127"/>
      <c r="WNF1" s="127"/>
      <c r="WNG1" s="127"/>
      <c r="WNH1" s="127"/>
      <c r="WNI1" s="127"/>
      <c r="WNJ1" s="127"/>
      <c r="WNK1" s="127"/>
      <c r="WNL1" s="127"/>
      <c r="WNM1" s="127"/>
      <c r="WNN1" s="127"/>
      <c r="WNO1" s="127"/>
      <c r="WNP1" s="127"/>
      <c r="WNQ1" s="127"/>
      <c r="WNR1" s="127"/>
      <c r="WNS1" s="127"/>
      <c r="WNT1" s="127"/>
      <c r="WNU1" s="127"/>
      <c r="WNV1" s="127"/>
      <c r="WNW1" s="127"/>
      <c r="WNX1" s="127"/>
      <c r="WNY1" s="127"/>
      <c r="WNZ1" s="127"/>
      <c r="WOA1" s="127"/>
      <c r="WOB1" s="127"/>
      <c r="WOC1" s="127"/>
      <c r="WOD1" s="127"/>
      <c r="WOE1" s="127"/>
      <c r="WOF1" s="127"/>
      <c r="WOG1" s="127"/>
      <c r="WOH1" s="127"/>
      <c r="WOI1" s="127"/>
      <c r="WOJ1" s="127"/>
      <c r="WOK1" s="127"/>
      <c r="WOL1" s="127"/>
      <c r="WOM1" s="127"/>
      <c r="WON1" s="127"/>
      <c r="WOO1" s="127"/>
      <c r="WOP1" s="127"/>
      <c r="WOQ1" s="127"/>
      <c r="WOR1" s="127"/>
      <c r="WOS1" s="127"/>
      <c r="WOT1" s="127"/>
      <c r="WOU1" s="127"/>
      <c r="WOV1" s="127"/>
      <c r="WOW1" s="127"/>
      <c r="WOX1" s="127"/>
      <c r="WOY1" s="127"/>
      <c r="WOZ1" s="127"/>
      <c r="WPA1" s="127"/>
      <c r="WPB1" s="127"/>
      <c r="WPC1" s="127"/>
      <c r="WPD1" s="127"/>
      <c r="WPE1" s="127"/>
      <c r="WPF1" s="127"/>
      <c r="WPG1" s="127"/>
      <c r="WPH1" s="127"/>
      <c r="WPI1" s="127"/>
      <c r="WPJ1" s="127"/>
      <c r="WPK1" s="127"/>
      <c r="WPL1" s="127"/>
      <c r="WPM1" s="127"/>
      <c r="WPN1" s="127"/>
      <c r="WPO1" s="127"/>
      <c r="WPP1" s="127"/>
      <c r="WPQ1" s="127"/>
      <c r="WPR1" s="127"/>
      <c r="WPS1" s="127"/>
      <c r="WPT1" s="127"/>
      <c r="WPU1" s="127"/>
      <c r="WPV1" s="127"/>
      <c r="WPW1" s="127"/>
      <c r="WPX1" s="127"/>
      <c r="WPY1" s="127"/>
      <c r="WPZ1" s="127"/>
      <c r="WQA1" s="127"/>
      <c r="WQB1" s="127"/>
      <c r="WQC1" s="127"/>
      <c r="WQD1" s="127"/>
      <c r="WQE1" s="127"/>
      <c r="WQF1" s="127"/>
      <c r="WQG1" s="127"/>
      <c r="WQH1" s="127"/>
      <c r="WQI1" s="127"/>
      <c r="WQJ1" s="127"/>
      <c r="WQK1" s="127"/>
      <c r="WQL1" s="127"/>
      <c r="WQM1" s="127"/>
      <c r="WQN1" s="127"/>
      <c r="WQO1" s="127"/>
      <c r="WQP1" s="127"/>
      <c r="WQQ1" s="127"/>
      <c r="WQR1" s="127"/>
      <c r="WQS1" s="127"/>
      <c r="WQT1" s="127"/>
      <c r="WQU1" s="127"/>
      <c r="WQV1" s="127"/>
      <c r="WQW1" s="127"/>
      <c r="WQX1" s="127"/>
      <c r="WQY1" s="127"/>
      <c r="WQZ1" s="127"/>
      <c r="WRA1" s="127"/>
      <c r="WRB1" s="127"/>
      <c r="WRC1" s="127"/>
      <c r="WRD1" s="127"/>
      <c r="WRE1" s="127"/>
      <c r="WRF1" s="127"/>
      <c r="WRG1" s="127"/>
      <c r="WRH1" s="127"/>
      <c r="WRI1" s="127"/>
      <c r="WRJ1" s="127"/>
      <c r="WRK1" s="127"/>
      <c r="WRL1" s="127"/>
      <c r="WRM1" s="127"/>
      <c r="WRN1" s="127"/>
      <c r="WRO1" s="127"/>
      <c r="WRP1" s="127"/>
      <c r="WRQ1" s="127"/>
      <c r="WRR1" s="127"/>
      <c r="WRS1" s="127"/>
      <c r="WRT1" s="127"/>
      <c r="WRU1" s="127"/>
      <c r="WRV1" s="127"/>
      <c r="WRW1" s="127"/>
      <c r="WRX1" s="127"/>
      <c r="WRY1" s="127"/>
      <c r="WRZ1" s="127"/>
      <c r="WSA1" s="127"/>
      <c r="WSB1" s="127"/>
      <c r="WSC1" s="127"/>
      <c r="WSD1" s="127"/>
      <c r="WSE1" s="127"/>
      <c r="WSF1" s="127"/>
      <c r="WSG1" s="127"/>
      <c r="WSH1" s="127"/>
      <c r="WSI1" s="127"/>
      <c r="WSJ1" s="127"/>
      <c r="WSK1" s="127"/>
      <c r="WSL1" s="127"/>
      <c r="WSM1" s="127"/>
      <c r="WSN1" s="127"/>
      <c r="WSO1" s="127"/>
      <c r="WSP1" s="127"/>
      <c r="WSQ1" s="127"/>
      <c r="WSR1" s="127"/>
      <c r="WSS1" s="127"/>
      <c r="WST1" s="127"/>
      <c r="WSU1" s="127"/>
      <c r="WSV1" s="127"/>
      <c r="WSW1" s="127"/>
      <c r="WSX1" s="127"/>
      <c r="WSY1" s="127"/>
      <c r="WSZ1" s="127"/>
      <c r="WTA1" s="127"/>
      <c r="WTB1" s="127"/>
      <c r="WTC1" s="127"/>
      <c r="WTD1" s="127"/>
      <c r="WTE1" s="127"/>
      <c r="WTF1" s="127"/>
      <c r="WTG1" s="127"/>
      <c r="WTH1" s="127"/>
      <c r="WTI1" s="127"/>
      <c r="WTJ1" s="127"/>
      <c r="WTK1" s="127"/>
      <c r="WTL1" s="127"/>
      <c r="WTM1" s="127"/>
      <c r="WTN1" s="127"/>
      <c r="WTO1" s="127"/>
      <c r="WTP1" s="127"/>
      <c r="WTQ1" s="127"/>
      <c r="WTR1" s="127"/>
      <c r="WTS1" s="127"/>
      <c r="WTT1" s="127"/>
      <c r="WTU1" s="127"/>
      <c r="WTV1" s="127"/>
      <c r="WTW1" s="127"/>
      <c r="WTX1" s="127"/>
      <c r="WTY1" s="127"/>
      <c r="WTZ1" s="127"/>
      <c r="WUA1" s="127"/>
      <c r="WUB1" s="127"/>
      <c r="WUC1" s="127"/>
      <c r="WUD1" s="127"/>
      <c r="WUE1" s="127"/>
      <c r="WUF1" s="127"/>
      <c r="WUG1" s="127"/>
      <c r="WUH1" s="127"/>
      <c r="WUI1" s="127"/>
      <c r="WUJ1" s="127"/>
      <c r="WUK1" s="127"/>
      <c r="WUL1" s="127"/>
      <c r="WUM1" s="127"/>
      <c r="WUN1" s="127"/>
      <c r="WUO1" s="127"/>
      <c r="WUP1" s="127"/>
      <c r="WUQ1" s="127"/>
      <c r="WUR1" s="127"/>
      <c r="WUS1" s="127"/>
      <c r="WUT1" s="127"/>
      <c r="WUU1" s="127"/>
      <c r="WUV1" s="127"/>
      <c r="WUW1" s="127"/>
      <c r="WUX1" s="127"/>
      <c r="WUY1" s="127"/>
      <c r="WUZ1" s="127"/>
      <c r="WVA1" s="127"/>
      <c r="WVB1" s="127"/>
      <c r="WVC1" s="127"/>
      <c r="WVD1" s="127"/>
      <c r="WVE1" s="127"/>
      <c r="WVF1" s="127"/>
      <c r="WVG1" s="127"/>
      <c r="WVH1" s="127"/>
      <c r="WVI1" s="127"/>
      <c r="WVJ1" s="127"/>
      <c r="WVK1" s="127"/>
      <c r="WVL1" s="127"/>
      <c r="WVM1" s="127"/>
      <c r="WVN1" s="127"/>
      <c r="WVO1" s="127"/>
      <c r="WVP1" s="127"/>
      <c r="WVQ1" s="127"/>
      <c r="WVR1" s="127"/>
      <c r="WVS1" s="127"/>
      <c r="WVT1" s="127"/>
      <c r="WVU1" s="127"/>
      <c r="WVV1" s="127"/>
      <c r="WVW1" s="127"/>
      <c r="WVX1" s="127"/>
      <c r="WVY1" s="127"/>
      <c r="WVZ1" s="127"/>
      <c r="WWA1" s="127"/>
      <c r="WWB1" s="127"/>
      <c r="WWC1" s="127"/>
      <c r="WWD1" s="127"/>
      <c r="WWE1" s="127"/>
      <c r="WWF1" s="127"/>
      <c r="WWG1" s="127"/>
      <c r="WWH1" s="127"/>
      <c r="WWI1" s="127"/>
      <c r="WWJ1" s="127"/>
      <c r="WWK1" s="127"/>
      <c r="WWL1" s="127"/>
      <c r="WWM1" s="127"/>
      <c r="WWN1" s="127"/>
      <c r="WWO1" s="127"/>
      <c r="WWP1" s="127"/>
      <c r="WWQ1" s="127"/>
      <c r="WWR1" s="127"/>
      <c r="WWS1" s="127"/>
      <c r="WWT1" s="127"/>
      <c r="WWU1" s="127"/>
      <c r="WWV1" s="127"/>
      <c r="WWW1" s="127"/>
      <c r="WWX1" s="127"/>
      <c r="WWY1" s="127"/>
      <c r="WWZ1" s="127"/>
      <c r="WXA1" s="127"/>
      <c r="WXB1" s="127"/>
      <c r="WXC1" s="127"/>
      <c r="WXD1" s="127"/>
      <c r="WXE1" s="127"/>
      <c r="WXF1" s="127"/>
      <c r="WXG1" s="127"/>
      <c r="WXH1" s="127"/>
      <c r="WXI1" s="127"/>
      <c r="WXJ1" s="127"/>
      <c r="WXK1" s="127"/>
      <c r="WXL1" s="127"/>
      <c r="WXM1" s="127"/>
      <c r="WXN1" s="127"/>
      <c r="WXO1" s="127"/>
      <c r="WXP1" s="127"/>
      <c r="WXQ1" s="127"/>
      <c r="WXR1" s="127"/>
      <c r="WXS1" s="127"/>
      <c r="WXT1" s="127"/>
      <c r="WXU1" s="127"/>
      <c r="WXV1" s="127"/>
      <c r="WXW1" s="127"/>
      <c r="WXX1" s="127"/>
      <c r="WXY1" s="127"/>
      <c r="WXZ1" s="127"/>
      <c r="WYA1" s="127"/>
      <c r="WYB1" s="127"/>
      <c r="WYC1" s="127"/>
      <c r="WYD1" s="127"/>
      <c r="WYE1" s="127"/>
      <c r="WYF1" s="127"/>
      <c r="WYG1" s="127"/>
      <c r="WYH1" s="127"/>
      <c r="WYI1" s="127"/>
      <c r="WYJ1" s="127"/>
      <c r="WYK1" s="127"/>
      <c r="WYL1" s="127"/>
      <c r="WYM1" s="127"/>
      <c r="WYN1" s="127"/>
      <c r="WYO1" s="127"/>
      <c r="WYP1" s="127"/>
      <c r="WYQ1" s="127"/>
      <c r="WYR1" s="127"/>
      <c r="WYS1" s="127"/>
      <c r="WYT1" s="127"/>
      <c r="WYU1" s="127"/>
      <c r="WYV1" s="127"/>
      <c r="WYW1" s="127"/>
      <c r="WYX1" s="127"/>
      <c r="WYY1" s="127"/>
      <c r="WYZ1" s="127"/>
      <c r="WZA1" s="127"/>
      <c r="WZB1" s="127"/>
      <c r="WZC1" s="127"/>
      <c r="WZD1" s="127"/>
      <c r="WZE1" s="127"/>
      <c r="WZF1" s="127"/>
      <c r="WZG1" s="127"/>
      <c r="WZH1" s="127"/>
      <c r="WZI1" s="127"/>
      <c r="WZJ1" s="127"/>
      <c r="WZK1" s="127"/>
      <c r="WZL1" s="127"/>
      <c r="WZM1" s="127"/>
      <c r="WZN1" s="127"/>
      <c r="WZO1" s="127"/>
      <c r="WZP1" s="127"/>
      <c r="WZQ1" s="127"/>
      <c r="WZR1" s="127"/>
      <c r="WZS1" s="127"/>
      <c r="WZT1" s="127"/>
      <c r="WZU1" s="127"/>
      <c r="WZV1" s="127"/>
      <c r="WZW1" s="127"/>
      <c r="WZX1" s="127"/>
      <c r="WZY1" s="127"/>
      <c r="WZZ1" s="127"/>
      <c r="XAA1" s="127"/>
      <c r="XAB1" s="127"/>
      <c r="XAC1" s="127"/>
      <c r="XAD1" s="127"/>
      <c r="XAE1" s="127"/>
      <c r="XAF1" s="127"/>
      <c r="XAG1" s="127"/>
      <c r="XAH1" s="127"/>
      <c r="XAI1" s="127"/>
      <c r="XAJ1" s="127"/>
      <c r="XAK1" s="127"/>
      <c r="XAL1" s="127"/>
      <c r="XAM1" s="127"/>
      <c r="XAN1" s="127"/>
      <c r="XAO1" s="127"/>
      <c r="XAP1" s="127"/>
      <c r="XAQ1" s="127"/>
      <c r="XAR1" s="127"/>
      <c r="XAS1" s="127"/>
      <c r="XAT1" s="127"/>
      <c r="XAU1" s="127"/>
      <c r="XAV1" s="127"/>
      <c r="XAW1" s="127"/>
      <c r="XAX1" s="127"/>
      <c r="XAY1" s="127"/>
      <c r="XAZ1" s="127"/>
      <c r="XBA1" s="127"/>
      <c r="XBB1" s="127"/>
      <c r="XBC1" s="127"/>
      <c r="XBD1" s="127"/>
      <c r="XBE1" s="127"/>
      <c r="XBF1" s="127"/>
      <c r="XBG1" s="127"/>
      <c r="XBH1" s="127"/>
      <c r="XBI1" s="127"/>
      <c r="XBJ1" s="127"/>
      <c r="XBK1" s="127"/>
      <c r="XBL1" s="127"/>
      <c r="XBM1" s="127"/>
      <c r="XBN1" s="127"/>
      <c r="XBO1" s="127"/>
      <c r="XBP1" s="127"/>
      <c r="XBQ1" s="127"/>
      <c r="XBR1" s="127"/>
      <c r="XBS1" s="127"/>
      <c r="XBT1" s="127"/>
      <c r="XBU1" s="127"/>
      <c r="XBV1" s="127"/>
      <c r="XBW1" s="127"/>
      <c r="XBX1" s="127"/>
      <c r="XBY1" s="127"/>
      <c r="XBZ1" s="127"/>
      <c r="XCA1" s="127"/>
      <c r="XCB1" s="127"/>
      <c r="XCC1" s="127"/>
      <c r="XCD1" s="127"/>
      <c r="XCE1" s="127"/>
      <c r="XCF1" s="127"/>
      <c r="XCG1" s="127"/>
      <c r="XCH1" s="127"/>
      <c r="XCI1" s="127"/>
      <c r="XCJ1" s="127"/>
      <c r="XCK1" s="127"/>
      <c r="XCL1" s="127"/>
      <c r="XCM1" s="127"/>
      <c r="XCN1" s="127"/>
      <c r="XCO1" s="127"/>
      <c r="XCP1" s="127"/>
      <c r="XCQ1" s="127"/>
      <c r="XCR1" s="127"/>
      <c r="XCS1" s="127"/>
      <c r="XCT1" s="127"/>
      <c r="XCU1" s="127"/>
      <c r="XCV1" s="127"/>
      <c r="XCW1" s="127"/>
      <c r="XCX1" s="127"/>
      <c r="XCY1" s="127"/>
      <c r="XCZ1" s="127"/>
      <c r="XDA1" s="127"/>
      <c r="XDB1" s="127"/>
      <c r="XDC1" s="127"/>
      <c r="XDD1" s="127"/>
      <c r="XDE1" s="127"/>
      <c r="XDF1" s="127"/>
      <c r="XDG1" s="127"/>
      <c r="XDH1" s="127"/>
      <c r="XDI1" s="127"/>
      <c r="XDJ1" s="127"/>
      <c r="XDK1" s="127"/>
      <c r="XDL1" s="127"/>
      <c r="XDM1" s="127"/>
      <c r="XDN1" s="127"/>
      <c r="XDO1" s="127"/>
      <c r="XDP1" s="127"/>
      <c r="XDQ1" s="127"/>
      <c r="XDR1" s="127"/>
      <c r="XDS1" s="127"/>
      <c r="XDT1" s="127"/>
      <c r="XDU1" s="127"/>
      <c r="XDV1" s="127"/>
      <c r="XDW1" s="127"/>
      <c r="XDX1" s="127"/>
      <c r="XDY1" s="127"/>
      <c r="XDZ1" s="127"/>
      <c r="XEA1" s="127"/>
      <c r="XEB1" s="127"/>
      <c r="XEC1" s="127"/>
      <c r="XED1" s="127"/>
    </row>
    <row r="2" spans="1:16358" ht="30" customHeight="1" x14ac:dyDescent="0.35">
      <c r="A2" s="96">
        <v>44074</v>
      </c>
      <c r="B2" s="101" t="s">
        <v>2734</v>
      </c>
      <c r="C2" s="99" t="s">
        <v>2735</v>
      </c>
      <c r="D2" s="96">
        <v>44049</v>
      </c>
      <c r="E2" s="96">
        <v>44064</v>
      </c>
      <c r="F2" s="99" t="s">
        <v>2736</v>
      </c>
      <c r="G2" s="150" t="str">
        <f>HYPERLINK(F2)</f>
        <v>https://pubmed.ncbi.nlm.nih.gov/32814650/</v>
      </c>
      <c r="H2" s="97" t="s">
        <v>2121</v>
      </c>
      <c r="I2" s="97" t="s">
        <v>104</v>
      </c>
      <c r="J2" s="99" t="s">
        <v>2737</v>
      </c>
      <c r="K2" s="99" t="s">
        <v>2738</v>
      </c>
      <c r="L2" s="99">
        <v>2020</v>
      </c>
      <c r="M2" s="97" t="s">
        <v>1757</v>
      </c>
      <c r="N2" s="99" t="s">
        <v>2739</v>
      </c>
      <c r="O2" s="97" t="s">
        <v>2232</v>
      </c>
      <c r="P2" s="99" t="s">
        <v>238</v>
      </c>
      <c r="Q2" s="99" t="s">
        <v>237</v>
      </c>
      <c r="R2" s="99" t="s">
        <v>238</v>
      </c>
      <c r="S2" s="96" t="s">
        <v>238</v>
      </c>
      <c r="T2" s="99" t="s">
        <v>39</v>
      </c>
      <c r="U2" s="99" t="s">
        <v>2740</v>
      </c>
      <c r="V2" s="99" t="s">
        <v>238</v>
      </c>
      <c r="W2" s="99" t="s">
        <v>238</v>
      </c>
      <c r="X2" s="99" t="s">
        <v>238</v>
      </c>
      <c r="Y2" s="99" t="s">
        <v>238</v>
      </c>
      <c r="Z2" s="99" t="s">
        <v>238</v>
      </c>
      <c r="AA2" s="99" t="s">
        <v>238</v>
      </c>
      <c r="AB2" s="99" t="s">
        <v>237</v>
      </c>
      <c r="AC2" s="99" t="s">
        <v>237</v>
      </c>
      <c r="AD2" s="99" t="s">
        <v>237</v>
      </c>
      <c r="AE2" s="99" t="s">
        <v>237</v>
      </c>
      <c r="AF2" s="99" t="s">
        <v>238</v>
      </c>
      <c r="AG2" s="99" t="s">
        <v>238</v>
      </c>
      <c r="AH2" s="99" t="s">
        <v>238</v>
      </c>
      <c r="AI2" s="99" t="s">
        <v>238</v>
      </c>
      <c r="AJ2" s="99" t="s">
        <v>238</v>
      </c>
      <c r="AK2" s="99" t="s">
        <v>238</v>
      </c>
    </row>
    <row r="3" spans="1:16358" ht="30" customHeight="1" x14ac:dyDescent="0.35">
      <c r="A3" s="96">
        <v>44074</v>
      </c>
      <c r="B3" s="101" t="s">
        <v>2838</v>
      </c>
      <c r="C3" s="99" t="s">
        <v>2839</v>
      </c>
      <c r="D3" s="99" t="s">
        <v>2419</v>
      </c>
      <c r="E3" s="96" t="s">
        <v>2419</v>
      </c>
      <c r="F3" s="99" t="s">
        <v>2840</v>
      </c>
      <c r="G3" s="150" t="str">
        <f t="shared" ref="G3:G66" si="0">HYPERLINK(F3)</f>
        <v>http://journals.umsha.ac.ir/index.php/JRHS/article/view/5746</v>
      </c>
      <c r="H3" s="97" t="s">
        <v>2121</v>
      </c>
      <c r="I3" s="97" t="s">
        <v>100</v>
      </c>
      <c r="J3" s="99" t="s">
        <v>2841</v>
      </c>
      <c r="K3" s="99" t="s">
        <v>3822</v>
      </c>
      <c r="L3" s="99">
        <v>2020</v>
      </c>
      <c r="M3" s="97" t="s">
        <v>1757</v>
      </c>
      <c r="N3" s="99" t="s">
        <v>2767</v>
      </c>
      <c r="O3" s="97" t="s">
        <v>2232</v>
      </c>
      <c r="P3" s="99" t="s">
        <v>237</v>
      </c>
      <c r="Q3" s="99" t="s">
        <v>238</v>
      </c>
      <c r="R3" s="99" t="s">
        <v>238</v>
      </c>
      <c r="S3" s="96" t="s">
        <v>238</v>
      </c>
      <c r="T3" s="99" t="s">
        <v>39</v>
      </c>
      <c r="U3" s="99" t="s">
        <v>1864</v>
      </c>
      <c r="V3" s="99" t="s">
        <v>237</v>
      </c>
      <c r="W3" s="99" t="s">
        <v>237</v>
      </c>
      <c r="X3" s="99" t="s">
        <v>237</v>
      </c>
      <c r="Y3" s="99" t="s">
        <v>237</v>
      </c>
      <c r="Z3" s="99" t="s">
        <v>237</v>
      </c>
      <c r="AA3" s="99" t="s">
        <v>238</v>
      </c>
      <c r="AB3" s="99" t="s">
        <v>238</v>
      </c>
      <c r="AC3" s="99" t="s">
        <v>238</v>
      </c>
      <c r="AD3" s="99" t="s">
        <v>238</v>
      </c>
      <c r="AE3" s="99" t="s">
        <v>238</v>
      </c>
      <c r="AF3" s="99" t="s">
        <v>238</v>
      </c>
      <c r="AG3" s="99" t="s">
        <v>238</v>
      </c>
      <c r="AH3" s="99" t="s">
        <v>238</v>
      </c>
      <c r="AI3" s="99" t="s">
        <v>238</v>
      </c>
      <c r="AJ3" s="99" t="s">
        <v>238</v>
      </c>
      <c r="AK3" s="99" t="s">
        <v>238</v>
      </c>
    </row>
    <row r="4" spans="1:16358" ht="30" customHeight="1" x14ac:dyDescent="0.35">
      <c r="A4" s="96">
        <v>44074</v>
      </c>
      <c r="B4" s="101" t="s">
        <v>3324</v>
      </c>
      <c r="C4" s="99" t="s">
        <v>3325</v>
      </c>
      <c r="D4" s="96">
        <v>44055</v>
      </c>
      <c r="E4" s="96" t="s">
        <v>2419</v>
      </c>
      <c r="F4" s="99" t="s">
        <v>3326</v>
      </c>
      <c r="G4" s="150" t="str">
        <f t="shared" si="0"/>
        <v>https://www.researchsquare.com/article/rs-56582/v1</v>
      </c>
      <c r="H4" s="97" t="s">
        <v>2121</v>
      </c>
      <c r="I4" s="116" t="s">
        <v>1759</v>
      </c>
      <c r="J4" s="99" t="s">
        <v>3327</v>
      </c>
      <c r="K4" s="99" t="s">
        <v>3328</v>
      </c>
      <c r="L4" s="99">
        <v>2020</v>
      </c>
      <c r="M4" s="97" t="s">
        <v>1757</v>
      </c>
      <c r="N4" s="99" t="s">
        <v>3329</v>
      </c>
      <c r="O4" s="97" t="s">
        <v>2232</v>
      </c>
      <c r="P4" s="99" t="s">
        <v>237</v>
      </c>
      <c r="Q4" s="99" t="s">
        <v>238</v>
      </c>
      <c r="R4" s="99" t="s">
        <v>238</v>
      </c>
      <c r="S4" s="96" t="s">
        <v>238</v>
      </c>
      <c r="T4" s="99" t="s">
        <v>39</v>
      </c>
      <c r="U4" s="99" t="s">
        <v>3330</v>
      </c>
      <c r="V4" s="99" t="s">
        <v>238</v>
      </c>
      <c r="W4" s="99" t="s">
        <v>238</v>
      </c>
      <c r="X4" s="99" t="s">
        <v>238</v>
      </c>
      <c r="Y4" s="99" t="s">
        <v>238</v>
      </c>
      <c r="Z4" s="99" t="s">
        <v>238</v>
      </c>
      <c r="AA4" s="99" t="s">
        <v>238</v>
      </c>
      <c r="AB4" s="99" t="s">
        <v>238</v>
      </c>
      <c r="AC4" s="99" t="s">
        <v>238</v>
      </c>
      <c r="AD4" s="99" t="s">
        <v>238</v>
      </c>
      <c r="AE4" s="99" t="s">
        <v>238</v>
      </c>
      <c r="AF4" s="99" t="s">
        <v>238</v>
      </c>
      <c r="AG4" s="99" t="s">
        <v>238</v>
      </c>
      <c r="AH4" s="99" t="s">
        <v>238</v>
      </c>
      <c r="AI4" s="99" t="s">
        <v>238</v>
      </c>
      <c r="AJ4" s="99" t="s">
        <v>238</v>
      </c>
      <c r="AK4" s="99" t="s">
        <v>238</v>
      </c>
    </row>
    <row r="5" spans="1:16358" ht="30" customHeight="1" x14ac:dyDescent="0.35">
      <c r="A5" s="96">
        <v>44074</v>
      </c>
      <c r="B5" s="101" t="s">
        <v>3611</v>
      </c>
      <c r="C5" s="99" t="s">
        <v>3612</v>
      </c>
      <c r="D5" s="96">
        <v>44061</v>
      </c>
      <c r="E5" s="96">
        <v>44062</v>
      </c>
      <c r="F5" s="99" t="s">
        <v>3613</v>
      </c>
      <c r="G5" s="150" t="str">
        <f t="shared" si="0"/>
        <v>https://obgyn.onlinelibrary.wiley.com/doi/abs/10.1002/ijgo.13337</v>
      </c>
      <c r="H5" s="116" t="s">
        <v>112</v>
      </c>
      <c r="I5" s="116" t="s">
        <v>104</v>
      </c>
      <c r="J5" s="99" t="s">
        <v>3614</v>
      </c>
      <c r="K5" s="99" t="s">
        <v>1760</v>
      </c>
      <c r="L5" s="99">
        <v>2020</v>
      </c>
      <c r="M5" s="97" t="s">
        <v>1757</v>
      </c>
      <c r="N5" s="99" t="s">
        <v>3615</v>
      </c>
      <c r="O5" s="97" t="s">
        <v>2232</v>
      </c>
      <c r="P5" s="99" t="s">
        <v>237</v>
      </c>
      <c r="Q5" s="99" t="s">
        <v>238</v>
      </c>
      <c r="R5" s="99" t="s">
        <v>238</v>
      </c>
      <c r="S5" s="96" t="s">
        <v>238</v>
      </c>
      <c r="T5" s="99" t="s">
        <v>39</v>
      </c>
      <c r="U5" s="99" t="s">
        <v>1864</v>
      </c>
      <c r="V5" s="99" t="s">
        <v>237</v>
      </c>
      <c r="W5" s="99" t="s">
        <v>238</v>
      </c>
      <c r="X5" s="99" t="s">
        <v>238</v>
      </c>
      <c r="Y5" s="99" t="s">
        <v>237</v>
      </c>
      <c r="Z5" s="99" t="s">
        <v>237</v>
      </c>
      <c r="AA5" s="99" t="s">
        <v>238</v>
      </c>
      <c r="AB5" s="99" t="s">
        <v>238</v>
      </c>
      <c r="AC5" s="99" t="s">
        <v>238</v>
      </c>
      <c r="AD5" s="99" t="s">
        <v>238</v>
      </c>
      <c r="AE5" s="99" t="s">
        <v>238</v>
      </c>
      <c r="AF5" s="99" t="s">
        <v>238</v>
      </c>
      <c r="AG5" s="99" t="s">
        <v>238</v>
      </c>
      <c r="AH5" s="99" t="s">
        <v>238</v>
      </c>
      <c r="AI5" s="99" t="s">
        <v>238</v>
      </c>
      <c r="AJ5" s="99" t="s">
        <v>238</v>
      </c>
      <c r="AK5" s="99" t="s">
        <v>238</v>
      </c>
    </row>
    <row r="6" spans="1:16358" ht="30" customHeight="1" x14ac:dyDescent="0.35">
      <c r="A6" s="96">
        <v>44074</v>
      </c>
      <c r="B6" s="101" t="s">
        <v>3771</v>
      </c>
      <c r="C6" s="99" t="s">
        <v>3772</v>
      </c>
      <c r="D6" s="96">
        <v>44061</v>
      </c>
      <c r="E6" s="96">
        <v>44067</v>
      </c>
      <c r="F6" s="99" t="s">
        <v>3773</v>
      </c>
      <c r="G6" s="150" t="str">
        <f t="shared" si="0"/>
        <v>http://medrxiv.org/content/early/2020/08/21/2020.08.18.20177121.abstract</v>
      </c>
      <c r="H6" s="97" t="s">
        <v>112</v>
      </c>
      <c r="I6" s="97" t="s">
        <v>104</v>
      </c>
      <c r="J6" s="99" t="s">
        <v>3774</v>
      </c>
      <c r="K6" s="99" t="s">
        <v>3812</v>
      </c>
      <c r="L6" s="99">
        <v>2020</v>
      </c>
      <c r="M6" s="97" t="s">
        <v>1268</v>
      </c>
      <c r="N6" s="97" t="s">
        <v>3775</v>
      </c>
      <c r="O6" s="97" t="s">
        <v>2232</v>
      </c>
      <c r="P6" s="99" t="s">
        <v>237</v>
      </c>
      <c r="Q6" s="99" t="s">
        <v>238</v>
      </c>
      <c r="R6" s="99" t="s">
        <v>237</v>
      </c>
      <c r="S6" s="96" t="s">
        <v>238</v>
      </c>
      <c r="T6" s="99" t="s">
        <v>39</v>
      </c>
      <c r="U6" s="99">
        <v>1</v>
      </c>
      <c r="V6" s="99" t="s">
        <v>237</v>
      </c>
      <c r="W6" s="99" t="s">
        <v>238</v>
      </c>
      <c r="X6" s="99" t="s">
        <v>237</v>
      </c>
      <c r="Y6" s="99" t="s">
        <v>237</v>
      </c>
      <c r="Z6" s="99" t="s">
        <v>238</v>
      </c>
      <c r="AA6" s="99" t="s">
        <v>238</v>
      </c>
      <c r="AB6" s="99" t="s">
        <v>238</v>
      </c>
      <c r="AC6" s="99" t="s">
        <v>238</v>
      </c>
      <c r="AD6" s="99" t="s">
        <v>238</v>
      </c>
      <c r="AE6" s="99" t="s">
        <v>238</v>
      </c>
      <c r="AF6" s="99" t="s">
        <v>237</v>
      </c>
      <c r="AG6" s="99" t="s">
        <v>237</v>
      </c>
      <c r="AH6" s="99" t="s">
        <v>238</v>
      </c>
      <c r="AI6" s="99" t="s">
        <v>238</v>
      </c>
      <c r="AJ6" s="99" t="s">
        <v>238</v>
      </c>
      <c r="AK6" s="99" t="s">
        <v>238</v>
      </c>
    </row>
    <row r="7" spans="1:16358" ht="30" customHeight="1" x14ac:dyDescent="0.35">
      <c r="A7" s="96">
        <v>44074</v>
      </c>
      <c r="B7" s="101" t="s">
        <v>3133</v>
      </c>
      <c r="C7" s="99" t="s">
        <v>3134</v>
      </c>
      <c r="D7" s="96">
        <v>44063</v>
      </c>
      <c r="E7" s="96">
        <v>44065</v>
      </c>
      <c r="F7" s="108" t="s">
        <v>3135</v>
      </c>
      <c r="G7" s="150" t="str">
        <f t="shared" si="0"/>
        <v>https://gh.bmj.com/content/5/8/e003042.long</v>
      </c>
      <c r="H7" s="97" t="s">
        <v>2261</v>
      </c>
      <c r="I7" s="116" t="s">
        <v>3136</v>
      </c>
      <c r="J7" s="99" t="s">
        <v>3137</v>
      </c>
      <c r="K7" s="99" t="s">
        <v>2259</v>
      </c>
      <c r="L7" s="99">
        <v>2020</v>
      </c>
      <c r="M7" s="97" t="s">
        <v>1757</v>
      </c>
      <c r="N7" s="99" t="s">
        <v>3138</v>
      </c>
      <c r="O7" s="97" t="s">
        <v>2232</v>
      </c>
      <c r="P7" s="99" t="s">
        <v>237</v>
      </c>
      <c r="Q7" s="99" t="s">
        <v>237</v>
      </c>
      <c r="R7" s="99" t="s">
        <v>238</v>
      </c>
      <c r="S7" s="96" t="s">
        <v>237</v>
      </c>
      <c r="T7" s="99" t="s">
        <v>101</v>
      </c>
      <c r="U7" s="99" t="s">
        <v>3139</v>
      </c>
      <c r="V7" s="99" t="s">
        <v>238</v>
      </c>
      <c r="W7" s="99" t="s">
        <v>238</v>
      </c>
      <c r="X7" s="99" t="s">
        <v>238</v>
      </c>
      <c r="Y7" s="99" t="s">
        <v>238</v>
      </c>
      <c r="Z7" s="99" t="s">
        <v>238</v>
      </c>
      <c r="AA7" s="99" t="s">
        <v>238</v>
      </c>
      <c r="AB7" s="99" t="s">
        <v>238</v>
      </c>
      <c r="AC7" s="99" t="s">
        <v>238</v>
      </c>
      <c r="AD7" s="99" t="s">
        <v>238</v>
      </c>
      <c r="AE7" s="99" t="s">
        <v>238</v>
      </c>
      <c r="AF7" s="99" t="s">
        <v>238</v>
      </c>
      <c r="AG7" s="99" t="s">
        <v>238</v>
      </c>
      <c r="AH7" s="99" t="s">
        <v>237</v>
      </c>
      <c r="AI7" s="99" t="s">
        <v>237</v>
      </c>
      <c r="AJ7" s="99" t="s">
        <v>238</v>
      </c>
      <c r="AK7" s="99" t="s">
        <v>238</v>
      </c>
    </row>
    <row r="8" spans="1:16358" ht="30" customHeight="1" x14ac:dyDescent="0.35">
      <c r="A8" s="96">
        <v>44067</v>
      </c>
      <c r="B8" s="101" t="s">
        <v>4704</v>
      </c>
      <c r="C8" s="99" t="s">
        <v>1761</v>
      </c>
      <c r="D8" s="96">
        <v>44053</v>
      </c>
      <c r="E8" s="96">
        <v>44057</v>
      </c>
      <c r="F8" s="99" t="s">
        <v>4705</v>
      </c>
      <c r="G8" s="150" t="str">
        <f t="shared" si="0"/>
        <v>https://www.ncbi.nlm.nih.gov/pmc/articles/PMC7417156/</v>
      </c>
      <c r="H8" s="97" t="s">
        <v>4498</v>
      </c>
      <c r="I8" s="97" t="s">
        <v>109</v>
      </c>
      <c r="J8" s="99" t="s">
        <v>4706</v>
      </c>
      <c r="K8" s="99" t="s">
        <v>4505</v>
      </c>
      <c r="L8" s="99">
        <v>2020</v>
      </c>
      <c r="M8" s="97" t="s">
        <v>1757</v>
      </c>
      <c r="N8" s="99" t="s">
        <v>4707</v>
      </c>
      <c r="O8" s="97" t="s">
        <v>2232</v>
      </c>
      <c r="P8" s="99" t="s">
        <v>237</v>
      </c>
      <c r="Q8" s="99" t="s">
        <v>238</v>
      </c>
      <c r="R8" s="99" t="s">
        <v>238</v>
      </c>
      <c r="S8" s="96" t="s">
        <v>237</v>
      </c>
      <c r="T8" s="99" t="s">
        <v>39</v>
      </c>
      <c r="U8" s="99" t="s">
        <v>1864</v>
      </c>
      <c r="V8" s="99" t="s">
        <v>238</v>
      </c>
      <c r="W8" s="99" t="s">
        <v>238</v>
      </c>
      <c r="X8" s="99" t="s">
        <v>238</v>
      </c>
      <c r="Y8" s="99" t="s">
        <v>237</v>
      </c>
      <c r="Z8" s="99" t="s">
        <v>238</v>
      </c>
      <c r="AA8" s="99" t="s">
        <v>238</v>
      </c>
      <c r="AB8" s="99" t="s">
        <v>238</v>
      </c>
      <c r="AC8" s="99" t="s">
        <v>238</v>
      </c>
      <c r="AD8" s="99" t="s">
        <v>238</v>
      </c>
      <c r="AE8" s="99" t="s">
        <v>238</v>
      </c>
      <c r="AF8" s="99" t="s">
        <v>238</v>
      </c>
      <c r="AG8" s="99" t="s">
        <v>238</v>
      </c>
      <c r="AH8" s="99" t="s">
        <v>237</v>
      </c>
      <c r="AI8" s="99" t="s">
        <v>238</v>
      </c>
      <c r="AJ8" s="99" t="s">
        <v>238</v>
      </c>
      <c r="AK8" s="99" t="s">
        <v>238</v>
      </c>
    </row>
    <row r="9" spans="1:16358" ht="30" customHeight="1" x14ac:dyDescent="0.35">
      <c r="A9" s="96">
        <v>44067</v>
      </c>
      <c r="B9" s="101" t="s">
        <v>4720</v>
      </c>
      <c r="C9" s="99" t="s">
        <v>1761</v>
      </c>
      <c r="D9" s="96">
        <v>43984</v>
      </c>
      <c r="E9" s="96" t="s">
        <v>4716</v>
      </c>
      <c r="F9" s="99" t="s">
        <v>4721</v>
      </c>
      <c r="G9" s="150" t="str">
        <f t="shared" si="0"/>
        <v>https://www.ennonline.net/nex/southasia/2/bhutan</v>
      </c>
      <c r="H9" s="97" t="s">
        <v>4722</v>
      </c>
      <c r="I9" s="97" t="s">
        <v>104</v>
      </c>
      <c r="J9" s="99" t="s">
        <v>4723</v>
      </c>
      <c r="K9" s="99" t="s">
        <v>4724</v>
      </c>
      <c r="L9" s="99">
        <v>2020</v>
      </c>
      <c r="M9" s="97" t="s">
        <v>1757</v>
      </c>
      <c r="N9" s="99" t="s">
        <v>2767</v>
      </c>
      <c r="O9" s="97" t="s">
        <v>2232</v>
      </c>
      <c r="P9" s="99" t="s">
        <v>238</v>
      </c>
      <c r="Q9" s="99" t="s">
        <v>238</v>
      </c>
      <c r="R9" s="99" t="s">
        <v>238</v>
      </c>
      <c r="S9" s="96" t="s">
        <v>237</v>
      </c>
      <c r="T9" s="99" t="s">
        <v>39</v>
      </c>
      <c r="U9" s="99" t="s">
        <v>1864</v>
      </c>
      <c r="V9" s="99" t="s">
        <v>238</v>
      </c>
      <c r="W9" s="99" t="s">
        <v>238</v>
      </c>
      <c r="X9" s="99" t="s">
        <v>238</v>
      </c>
      <c r="Y9" s="99" t="s">
        <v>238</v>
      </c>
      <c r="Z9" s="99" t="s">
        <v>238</v>
      </c>
      <c r="AA9" s="99" t="s">
        <v>238</v>
      </c>
      <c r="AB9" s="99" t="s">
        <v>238</v>
      </c>
      <c r="AC9" s="99" t="s">
        <v>238</v>
      </c>
      <c r="AD9" s="99" t="s">
        <v>238</v>
      </c>
      <c r="AE9" s="99" t="s">
        <v>238</v>
      </c>
      <c r="AF9" s="99" t="s">
        <v>238</v>
      </c>
      <c r="AG9" s="99" t="s">
        <v>238</v>
      </c>
      <c r="AH9" s="99" t="s">
        <v>238</v>
      </c>
      <c r="AI9" s="99" t="s">
        <v>237</v>
      </c>
      <c r="AK9" s="99" t="s">
        <v>238</v>
      </c>
    </row>
    <row r="10" spans="1:16358" ht="30" customHeight="1" x14ac:dyDescent="0.35">
      <c r="A10" s="96">
        <v>44067</v>
      </c>
      <c r="B10" s="101" t="s">
        <v>4731</v>
      </c>
      <c r="C10" s="99" t="s">
        <v>1761</v>
      </c>
      <c r="D10" s="96">
        <v>43979</v>
      </c>
      <c r="E10" s="96" t="s">
        <v>4716</v>
      </c>
      <c r="F10" s="99" t="s">
        <v>4732</v>
      </c>
      <c r="G10" s="150" t="str">
        <f t="shared" si="0"/>
        <v>https://www.jlmc.edu.np/index.php/JLMC/article/view/351</v>
      </c>
      <c r="H10" s="97" t="s">
        <v>4498</v>
      </c>
      <c r="I10" s="97" t="s">
        <v>109</v>
      </c>
      <c r="J10" s="99" t="s">
        <v>4733</v>
      </c>
      <c r="K10" s="99" t="s">
        <v>4734</v>
      </c>
      <c r="L10" s="99">
        <v>2020</v>
      </c>
      <c r="M10" s="97" t="s">
        <v>1757</v>
      </c>
      <c r="N10" s="99" t="s">
        <v>4735</v>
      </c>
      <c r="O10" s="97" t="s">
        <v>2232</v>
      </c>
      <c r="P10" s="99" t="s">
        <v>238</v>
      </c>
      <c r="Q10" s="99" t="s">
        <v>238</v>
      </c>
      <c r="R10" s="99" t="s">
        <v>238</v>
      </c>
      <c r="S10" s="96" t="s">
        <v>237</v>
      </c>
      <c r="T10" s="99" t="s">
        <v>39</v>
      </c>
      <c r="U10" s="99" t="s">
        <v>1864</v>
      </c>
      <c r="V10" s="99" t="s">
        <v>238</v>
      </c>
      <c r="W10" s="99" t="s">
        <v>238</v>
      </c>
      <c r="X10" s="99" t="s">
        <v>238</v>
      </c>
      <c r="Y10" s="99" t="s">
        <v>238</v>
      </c>
      <c r="Z10" s="99" t="s">
        <v>238</v>
      </c>
      <c r="AA10" s="99" t="s">
        <v>238</v>
      </c>
      <c r="AB10" s="99" t="s">
        <v>238</v>
      </c>
      <c r="AC10" s="99" t="s">
        <v>238</v>
      </c>
      <c r="AD10" s="99" t="s">
        <v>238</v>
      </c>
      <c r="AE10" s="99" t="s">
        <v>238</v>
      </c>
      <c r="AF10" s="99" t="s">
        <v>238</v>
      </c>
      <c r="AG10" s="99" t="s">
        <v>238</v>
      </c>
      <c r="AH10" s="99" t="s">
        <v>237</v>
      </c>
      <c r="AI10" s="99" t="s">
        <v>238</v>
      </c>
      <c r="AK10" s="99" t="s">
        <v>238</v>
      </c>
    </row>
    <row r="11" spans="1:16358" ht="30" customHeight="1" x14ac:dyDescent="0.35">
      <c r="A11" s="96">
        <v>44067</v>
      </c>
      <c r="B11" s="101" t="s">
        <v>4807</v>
      </c>
      <c r="C11" s="99" t="s">
        <v>1761</v>
      </c>
      <c r="D11" s="96">
        <v>44053</v>
      </c>
      <c r="E11" s="96">
        <v>44057</v>
      </c>
      <c r="F11" s="99" t="s">
        <v>4808</v>
      </c>
      <c r="G11" s="150" t="str">
        <f t="shared" si="0"/>
        <v>https://www.sciencedirect.com/science/article/abs/pii/S0145213420303185?via%3Dihub</v>
      </c>
      <c r="H11" s="116" t="s">
        <v>112</v>
      </c>
      <c r="I11" s="116" t="s">
        <v>109</v>
      </c>
      <c r="J11" s="99" t="s">
        <v>4809</v>
      </c>
      <c r="K11" s="99" t="s">
        <v>2425</v>
      </c>
      <c r="L11" s="99">
        <v>2020</v>
      </c>
      <c r="M11" s="97" t="s">
        <v>1757</v>
      </c>
      <c r="N11" s="99" t="s">
        <v>4810</v>
      </c>
      <c r="O11" s="97" t="s">
        <v>2232</v>
      </c>
      <c r="P11" s="99" t="s">
        <v>238</v>
      </c>
      <c r="Q11" s="99" t="s">
        <v>237</v>
      </c>
      <c r="R11" s="99" t="s">
        <v>238</v>
      </c>
      <c r="S11" s="96" t="s">
        <v>238</v>
      </c>
      <c r="T11" s="99" t="s">
        <v>39</v>
      </c>
      <c r="U11" s="99" t="s">
        <v>1864</v>
      </c>
      <c r="V11" s="99" t="s">
        <v>238</v>
      </c>
      <c r="W11" s="99" t="s">
        <v>238</v>
      </c>
      <c r="X11" s="99" t="s">
        <v>238</v>
      </c>
      <c r="Y11" s="99" t="s">
        <v>238</v>
      </c>
      <c r="Z11" s="99" t="s">
        <v>238</v>
      </c>
      <c r="AA11" s="99" t="s">
        <v>238</v>
      </c>
      <c r="AB11" s="99" t="s">
        <v>238</v>
      </c>
      <c r="AC11" s="99" t="s">
        <v>238</v>
      </c>
      <c r="AD11" s="99" t="s">
        <v>238</v>
      </c>
      <c r="AE11" s="99" t="s">
        <v>238</v>
      </c>
      <c r="AF11" s="99" t="s">
        <v>238</v>
      </c>
      <c r="AG11" s="99" t="s">
        <v>238</v>
      </c>
      <c r="AH11" s="99" t="s">
        <v>238</v>
      </c>
      <c r="AI11" s="99" t="s">
        <v>238</v>
      </c>
      <c r="AJ11" s="99" t="s">
        <v>238</v>
      </c>
      <c r="AK11" s="99" t="s">
        <v>238</v>
      </c>
    </row>
    <row r="12" spans="1:16358" ht="30" customHeight="1" x14ac:dyDescent="0.35">
      <c r="A12" s="96">
        <v>44067</v>
      </c>
      <c r="B12" s="101" t="s">
        <v>4831</v>
      </c>
      <c r="C12" s="99" t="s">
        <v>1761</v>
      </c>
      <c r="D12" s="96">
        <v>44029</v>
      </c>
      <c r="E12" s="96" t="s">
        <v>4716</v>
      </c>
      <c r="F12" s="99" t="s">
        <v>4832</v>
      </c>
      <c r="G12" s="150" t="str">
        <f t="shared" si="0"/>
        <v>http://journalrmc.com/index.php/JRMC/article/view/1434</v>
      </c>
      <c r="H12" s="116" t="s">
        <v>1154</v>
      </c>
      <c r="I12" s="116" t="s">
        <v>1759</v>
      </c>
      <c r="J12" s="99" t="s">
        <v>4833</v>
      </c>
      <c r="K12" s="99" t="s">
        <v>4834</v>
      </c>
      <c r="L12" s="99">
        <v>2020</v>
      </c>
      <c r="M12" s="97" t="s">
        <v>1757</v>
      </c>
      <c r="N12" s="99" t="s">
        <v>2767</v>
      </c>
      <c r="O12" s="97" t="s">
        <v>2232</v>
      </c>
      <c r="P12" s="99" t="s">
        <v>238</v>
      </c>
      <c r="Q12" s="99" t="s">
        <v>237</v>
      </c>
      <c r="R12" s="99" t="s">
        <v>238</v>
      </c>
      <c r="S12" s="96" t="s">
        <v>237</v>
      </c>
      <c r="T12" s="99" t="s">
        <v>39</v>
      </c>
      <c r="U12" s="99" t="s">
        <v>4835</v>
      </c>
      <c r="V12" s="99" t="s">
        <v>238</v>
      </c>
      <c r="W12" s="99" t="s">
        <v>238</v>
      </c>
      <c r="X12" s="99" t="s">
        <v>238</v>
      </c>
      <c r="Y12" s="99" t="s">
        <v>238</v>
      </c>
      <c r="Z12" s="99" t="s">
        <v>238</v>
      </c>
      <c r="AA12" s="99" t="s">
        <v>238</v>
      </c>
      <c r="AB12" s="99" t="s">
        <v>238</v>
      </c>
      <c r="AC12" s="99" t="s">
        <v>238</v>
      </c>
      <c r="AD12" s="99" t="s">
        <v>238</v>
      </c>
      <c r="AE12" s="99" t="s">
        <v>238</v>
      </c>
      <c r="AF12" s="99" t="s">
        <v>238</v>
      </c>
      <c r="AG12" s="99" t="s">
        <v>238</v>
      </c>
      <c r="AH12" s="99" t="s">
        <v>238</v>
      </c>
      <c r="AI12" s="99" t="s">
        <v>237</v>
      </c>
      <c r="AJ12" s="99" t="s">
        <v>238</v>
      </c>
      <c r="AK12" s="99" t="s">
        <v>238</v>
      </c>
    </row>
    <row r="13" spans="1:16358" ht="30" customHeight="1" x14ac:dyDescent="0.35">
      <c r="A13" s="96">
        <v>44067</v>
      </c>
      <c r="B13" s="101" t="s">
        <v>4878</v>
      </c>
      <c r="C13" s="99" t="s">
        <v>1761</v>
      </c>
      <c r="D13" s="96">
        <v>43965</v>
      </c>
      <c r="E13" s="96" t="s">
        <v>4716</v>
      </c>
      <c r="F13" s="99" t="s">
        <v>4879</v>
      </c>
      <c r="G13" s="150" t="str">
        <f t="shared" si="0"/>
        <v>https://www.indianpediatrics.net/july2020/july-685-686.htm</v>
      </c>
      <c r="H13" s="116" t="s">
        <v>112</v>
      </c>
      <c r="I13" s="116" t="s">
        <v>109</v>
      </c>
      <c r="J13" s="99" t="s">
        <v>4880</v>
      </c>
      <c r="K13" s="99" t="s">
        <v>4881</v>
      </c>
      <c r="L13" s="99">
        <v>2020</v>
      </c>
      <c r="M13" s="97" t="s">
        <v>1757</v>
      </c>
      <c r="N13" s="99" t="s">
        <v>2767</v>
      </c>
      <c r="O13" s="97" t="s">
        <v>2232</v>
      </c>
      <c r="P13" s="99" t="s">
        <v>238</v>
      </c>
      <c r="Q13" s="99" t="s">
        <v>237</v>
      </c>
      <c r="R13" s="99" t="s">
        <v>238</v>
      </c>
      <c r="S13" s="96" t="s">
        <v>237</v>
      </c>
      <c r="T13" s="99" t="s">
        <v>39</v>
      </c>
      <c r="U13" s="99" t="s">
        <v>1864</v>
      </c>
      <c r="V13" s="99" t="s">
        <v>238</v>
      </c>
      <c r="W13" s="99" t="s">
        <v>238</v>
      </c>
      <c r="X13" s="99" t="s">
        <v>238</v>
      </c>
      <c r="Y13" s="99" t="s">
        <v>238</v>
      </c>
      <c r="Z13" s="99" t="s">
        <v>238</v>
      </c>
      <c r="AA13" s="99" t="s">
        <v>238</v>
      </c>
      <c r="AB13" s="99" t="s">
        <v>238</v>
      </c>
      <c r="AC13" s="99" t="s">
        <v>238</v>
      </c>
      <c r="AD13" s="99" t="s">
        <v>238</v>
      </c>
      <c r="AE13" s="99" t="s">
        <v>238</v>
      </c>
      <c r="AF13" s="99" t="s">
        <v>238</v>
      </c>
      <c r="AG13" s="99" t="s">
        <v>238</v>
      </c>
      <c r="AH13" s="99" t="s">
        <v>238</v>
      </c>
      <c r="AI13" s="99" t="s">
        <v>238</v>
      </c>
      <c r="AJ13" s="99" t="s">
        <v>238</v>
      </c>
      <c r="AK13" s="99" t="s">
        <v>238</v>
      </c>
    </row>
    <row r="14" spans="1:16358" ht="30" customHeight="1" x14ac:dyDescent="0.35">
      <c r="A14" s="96">
        <v>44067</v>
      </c>
      <c r="B14" s="101" t="s">
        <v>4903</v>
      </c>
      <c r="C14" s="99" t="s">
        <v>1761</v>
      </c>
      <c r="D14" s="96">
        <v>43999</v>
      </c>
      <c r="E14" s="96">
        <v>44064</v>
      </c>
      <c r="F14" s="99" t="s">
        <v>4904</v>
      </c>
      <c r="G14" s="150" t="str">
        <f t="shared" si="0"/>
        <v>https://www.ncbi.nlm.nih.gov/pmc/articles/PMC7307805/</v>
      </c>
      <c r="H14" s="116" t="s">
        <v>4498</v>
      </c>
      <c r="I14" s="116" t="s">
        <v>102</v>
      </c>
      <c r="J14" s="99" t="s">
        <v>4905</v>
      </c>
      <c r="K14" s="99" t="s">
        <v>4906</v>
      </c>
      <c r="L14" s="99">
        <v>2020</v>
      </c>
      <c r="M14" s="97" t="s">
        <v>1757</v>
      </c>
      <c r="N14" s="99" t="s">
        <v>4907</v>
      </c>
      <c r="O14" s="97" t="s">
        <v>2232</v>
      </c>
      <c r="P14" s="99" t="s">
        <v>237</v>
      </c>
      <c r="Q14" s="99" t="s">
        <v>238</v>
      </c>
      <c r="R14" s="99" t="s">
        <v>238</v>
      </c>
      <c r="S14" s="96" t="s">
        <v>237</v>
      </c>
      <c r="T14" s="99" t="s">
        <v>39</v>
      </c>
      <c r="U14" s="99" t="s">
        <v>1864</v>
      </c>
      <c r="V14" s="99" t="s">
        <v>237</v>
      </c>
      <c r="W14" s="99" t="s">
        <v>237</v>
      </c>
      <c r="X14" s="99" t="s">
        <v>238</v>
      </c>
      <c r="Y14" s="99" t="s">
        <v>237</v>
      </c>
      <c r="Z14" s="99" t="s">
        <v>238</v>
      </c>
      <c r="AA14" s="99" t="s">
        <v>238</v>
      </c>
      <c r="AB14" s="99" t="s">
        <v>238</v>
      </c>
      <c r="AC14" s="99" t="s">
        <v>238</v>
      </c>
      <c r="AD14" s="99" t="s">
        <v>238</v>
      </c>
      <c r="AE14" s="99" t="s">
        <v>238</v>
      </c>
      <c r="AF14" s="99" t="s">
        <v>238</v>
      </c>
      <c r="AG14" s="99" t="s">
        <v>238</v>
      </c>
      <c r="AH14" s="99" t="s">
        <v>237</v>
      </c>
      <c r="AI14" s="99" t="s">
        <v>238</v>
      </c>
      <c r="AJ14" s="99" t="s">
        <v>238</v>
      </c>
      <c r="AK14" s="99" t="s">
        <v>238</v>
      </c>
    </row>
    <row r="15" spans="1:16358" ht="30" customHeight="1" x14ac:dyDescent="0.35">
      <c r="A15" s="96">
        <v>44067</v>
      </c>
      <c r="B15" s="101" t="s">
        <v>4918</v>
      </c>
      <c r="C15" s="99" t="s">
        <v>1761</v>
      </c>
      <c r="D15" s="96">
        <v>44019</v>
      </c>
      <c r="E15" s="96">
        <v>44064</v>
      </c>
      <c r="F15" s="99" t="s">
        <v>4919</v>
      </c>
      <c r="G15" s="150" t="str">
        <f t="shared" si="0"/>
        <v>https://pubmed.ncbi.nlm.nih.gov/32651305/</v>
      </c>
      <c r="H15" s="116" t="s">
        <v>112</v>
      </c>
      <c r="I15" s="116" t="s">
        <v>102</v>
      </c>
      <c r="J15" s="99" t="s">
        <v>4920</v>
      </c>
      <c r="K15" s="99" t="s">
        <v>4921</v>
      </c>
      <c r="L15" s="99">
        <v>2020</v>
      </c>
      <c r="M15" s="97" t="s">
        <v>1757</v>
      </c>
      <c r="N15" s="99" t="s">
        <v>2767</v>
      </c>
      <c r="O15" s="97" t="s">
        <v>2232</v>
      </c>
      <c r="P15" s="99" t="s">
        <v>237</v>
      </c>
      <c r="Q15" s="99" t="s">
        <v>237</v>
      </c>
      <c r="R15" s="99" t="s">
        <v>238</v>
      </c>
      <c r="S15" s="96" t="s">
        <v>238</v>
      </c>
      <c r="T15" s="99" t="s">
        <v>39</v>
      </c>
      <c r="U15" s="99" t="s">
        <v>1864</v>
      </c>
      <c r="V15" s="99" t="s">
        <v>237</v>
      </c>
      <c r="W15" s="99" t="s">
        <v>238</v>
      </c>
      <c r="X15" s="99" t="s">
        <v>237</v>
      </c>
      <c r="Y15" s="99" t="s">
        <v>237</v>
      </c>
      <c r="Z15" s="99" t="s">
        <v>238</v>
      </c>
      <c r="AA15" s="99" t="s">
        <v>237</v>
      </c>
      <c r="AB15" s="99" t="s">
        <v>238</v>
      </c>
      <c r="AC15" s="99" t="s">
        <v>238</v>
      </c>
      <c r="AD15" s="99" t="s">
        <v>238</v>
      </c>
      <c r="AE15" s="99" t="s">
        <v>238</v>
      </c>
      <c r="AF15" s="99" t="s">
        <v>238</v>
      </c>
      <c r="AG15" s="99" t="s">
        <v>238</v>
      </c>
      <c r="AH15" s="99" t="s">
        <v>238</v>
      </c>
      <c r="AI15" s="99" t="s">
        <v>238</v>
      </c>
      <c r="AJ15" s="99" t="s">
        <v>238</v>
      </c>
      <c r="AK15" s="99" t="s">
        <v>238</v>
      </c>
    </row>
    <row r="16" spans="1:16358" ht="30" customHeight="1" x14ac:dyDescent="0.35">
      <c r="A16" s="96">
        <v>44067</v>
      </c>
      <c r="B16" s="101" t="s">
        <v>4691</v>
      </c>
      <c r="C16" s="99" t="s">
        <v>4692</v>
      </c>
      <c r="D16" s="96" t="s">
        <v>2419</v>
      </c>
      <c r="E16" s="96">
        <v>44060</v>
      </c>
      <c r="F16" s="99" t="s">
        <v>4693</v>
      </c>
      <c r="G16" s="150" t="str">
        <f t="shared" si="0"/>
        <v>https://pubmed.ncbi.nlm.nih.gov/32798340/</v>
      </c>
      <c r="H16" s="97" t="s">
        <v>112</v>
      </c>
      <c r="I16" s="97" t="s">
        <v>104</v>
      </c>
      <c r="J16" s="99" t="s">
        <v>4694</v>
      </c>
      <c r="K16" s="99" t="s">
        <v>4695</v>
      </c>
      <c r="L16" s="99">
        <v>2020</v>
      </c>
      <c r="M16" s="97" t="s">
        <v>1757</v>
      </c>
      <c r="N16" s="99" t="s">
        <v>2767</v>
      </c>
      <c r="O16" s="97" t="s">
        <v>2232</v>
      </c>
      <c r="P16" s="99" t="s">
        <v>238</v>
      </c>
      <c r="Q16" s="99" t="s">
        <v>237</v>
      </c>
      <c r="R16" s="99" t="s">
        <v>238</v>
      </c>
      <c r="S16" s="96" t="s">
        <v>238</v>
      </c>
      <c r="T16" s="99" t="s">
        <v>4696</v>
      </c>
      <c r="U16" s="99" t="s">
        <v>4697</v>
      </c>
      <c r="V16" s="99" t="s">
        <v>238</v>
      </c>
      <c r="W16" s="99" t="s">
        <v>238</v>
      </c>
      <c r="X16" s="99" t="s">
        <v>238</v>
      </c>
      <c r="Y16" s="99" t="s">
        <v>238</v>
      </c>
      <c r="Z16" s="99" t="s">
        <v>238</v>
      </c>
      <c r="AA16" s="99" t="s">
        <v>238</v>
      </c>
      <c r="AB16" s="99" t="s">
        <v>237</v>
      </c>
      <c r="AC16" s="99" t="s">
        <v>237</v>
      </c>
      <c r="AD16" s="99" t="s">
        <v>237</v>
      </c>
      <c r="AE16" s="99" t="s">
        <v>237</v>
      </c>
      <c r="AF16" s="99" t="s">
        <v>238</v>
      </c>
      <c r="AG16" s="99" t="s">
        <v>238</v>
      </c>
      <c r="AH16" s="99" t="s">
        <v>238</v>
      </c>
      <c r="AI16" s="99" t="s">
        <v>238</v>
      </c>
      <c r="AJ16" s="99" t="s">
        <v>238</v>
      </c>
      <c r="AK16" s="99" t="s">
        <v>238</v>
      </c>
    </row>
    <row r="17" spans="1:37" ht="30" customHeight="1" x14ac:dyDescent="0.35">
      <c r="A17" s="96">
        <v>44067</v>
      </c>
      <c r="B17" s="101" t="s">
        <v>4698</v>
      </c>
      <c r="C17" s="99" t="s">
        <v>4699</v>
      </c>
      <c r="D17" s="96">
        <v>44053</v>
      </c>
      <c r="E17" s="96">
        <v>44057</v>
      </c>
      <c r="F17" s="99" t="s">
        <v>4700</v>
      </c>
      <c r="G17" s="150" t="str">
        <f t="shared" si="0"/>
        <v>https://pubmed.ncbi.nlm.nih.gov/32791117/</v>
      </c>
      <c r="H17" s="97" t="s">
        <v>4498</v>
      </c>
      <c r="I17" s="97" t="s">
        <v>2338</v>
      </c>
      <c r="J17" s="99" t="s">
        <v>4701</v>
      </c>
      <c r="K17" s="99" t="s">
        <v>4505</v>
      </c>
      <c r="L17" s="99">
        <v>2020</v>
      </c>
      <c r="M17" s="97" t="s">
        <v>1757</v>
      </c>
      <c r="N17" s="99" t="s">
        <v>4702</v>
      </c>
      <c r="O17" s="97" t="s">
        <v>2232</v>
      </c>
      <c r="P17" s="99" t="s">
        <v>237</v>
      </c>
      <c r="Q17" s="99" t="s">
        <v>238</v>
      </c>
      <c r="R17" s="99" t="s">
        <v>238</v>
      </c>
      <c r="S17" s="96" t="s">
        <v>237</v>
      </c>
      <c r="T17" s="99" t="s">
        <v>39</v>
      </c>
      <c r="U17" s="99" t="s">
        <v>4703</v>
      </c>
      <c r="V17" s="99" t="s">
        <v>238</v>
      </c>
      <c r="W17" s="99" t="s">
        <v>238</v>
      </c>
      <c r="X17" s="99" t="s">
        <v>238</v>
      </c>
      <c r="Y17" s="99" t="s">
        <v>237</v>
      </c>
      <c r="Z17" s="99" t="s">
        <v>238</v>
      </c>
      <c r="AA17" s="99" t="s">
        <v>238</v>
      </c>
      <c r="AB17" s="99" t="s">
        <v>238</v>
      </c>
      <c r="AC17" s="99" t="s">
        <v>238</v>
      </c>
      <c r="AD17" s="99" t="s">
        <v>238</v>
      </c>
      <c r="AE17" s="99" t="s">
        <v>238</v>
      </c>
      <c r="AF17" s="99" t="s">
        <v>238</v>
      </c>
      <c r="AG17" s="99" t="s">
        <v>238</v>
      </c>
      <c r="AH17" s="99" t="s">
        <v>237</v>
      </c>
      <c r="AI17" s="99" t="s">
        <v>238</v>
      </c>
      <c r="AJ17" s="99" t="s">
        <v>238</v>
      </c>
      <c r="AK17" s="99" t="s">
        <v>238</v>
      </c>
    </row>
    <row r="18" spans="1:37" ht="30" customHeight="1" x14ac:dyDescent="0.35">
      <c r="A18" s="96">
        <v>44067</v>
      </c>
      <c r="B18" s="101" t="s">
        <v>4708</v>
      </c>
      <c r="C18" s="99" t="s">
        <v>4709</v>
      </c>
      <c r="D18" s="96">
        <v>44017</v>
      </c>
      <c r="E18" s="96">
        <v>44060</v>
      </c>
      <c r="F18" s="99" t="s">
        <v>4710</v>
      </c>
      <c r="G18" s="150" t="str">
        <f t="shared" si="0"/>
        <v>https://sites.kowsarpub.com/ijp/articles/103807.html</v>
      </c>
      <c r="H18" s="97" t="s">
        <v>2121</v>
      </c>
      <c r="I18" s="97" t="s">
        <v>104</v>
      </c>
      <c r="J18" s="99" t="s">
        <v>4711</v>
      </c>
      <c r="K18" s="99" t="s">
        <v>4712</v>
      </c>
      <c r="L18" s="99">
        <v>2020</v>
      </c>
      <c r="M18" s="97" t="s">
        <v>1757</v>
      </c>
      <c r="N18" s="99" t="s">
        <v>4713</v>
      </c>
      <c r="O18" s="97" t="s">
        <v>2232</v>
      </c>
      <c r="P18" s="99" t="s">
        <v>238</v>
      </c>
      <c r="Q18" s="99" t="s">
        <v>237</v>
      </c>
      <c r="R18" s="99" t="s">
        <v>238</v>
      </c>
      <c r="S18" s="96" t="s">
        <v>238</v>
      </c>
      <c r="T18" s="99" t="s">
        <v>39</v>
      </c>
      <c r="U18" s="99">
        <v>1</v>
      </c>
      <c r="V18" s="99" t="s">
        <v>238</v>
      </c>
      <c r="W18" s="99" t="s">
        <v>238</v>
      </c>
      <c r="X18" s="99" t="s">
        <v>238</v>
      </c>
      <c r="Y18" s="99" t="s">
        <v>238</v>
      </c>
      <c r="Z18" s="99" t="s">
        <v>238</v>
      </c>
      <c r="AA18" s="99" t="s">
        <v>237</v>
      </c>
      <c r="AB18" s="99" t="s">
        <v>237</v>
      </c>
      <c r="AC18" s="99" t="s">
        <v>237</v>
      </c>
      <c r="AD18" s="99" t="s">
        <v>237</v>
      </c>
      <c r="AE18" s="99" t="s">
        <v>237</v>
      </c>
      <c r="AF18" s="99" t="s">
        <v>238</v>
      </c>
      <c r="AG18" s="99" t="s">
        <v>238</v>
      </c>
      <c r="AH18" s="99" t="s">
        <v>238</v>
      </c>
      <c r="AI18" s="99" t="s">
        <v>238</v>
      </c>
      <c r="AJ18" s="99" t="s">
        <v>238</v>
      </c>
      <c r="AK18" s="99" t="s">
        <v>238</v>
      </c>
    </row>
    <row r="19" spans="1:37" ht="30" customHeight="1" x14ac:dyDescent="0.35">
      <c r="A19" s="96">
        <v>44067</v>
      </c>
      <c r="B19" s="101" t="s">
        <v>4714</v>
      </c>
      <c r="C19" s="99" t="s">
        <v>4715</v>
      </c>
      <c r="D19" s="96">
        <v>44001</v>
      </c>
      <c r="E19" s="96" t="s">
        <v>4716</v>
      </c>
      <c r="F19" s="99" t="s">
        <v>4717</v>
      </c>
      <c r="G19" s="150" t="str">
        <f t="shared" si="0"/>
        <v>https://www.researchgate.net/publication/342355416_Features_evaluation_and_treatment_of_COVID-19_infected_patient_A_case_study_in_31_hospitals_in_Nepal</v>
      </c>
      <c r="H19" s="97" t="s">
        <v>4498</v>
      </c>
      <c r="I19" s="97" t="s">
        <v>104</v>
      </c>
      <c r="J19" s="99" t="s">
        <v>4718</v>
      </c>
      <c r="K19" s="99" t="s">
        <v>4719</v>
      </c>
      <c r="L19" s="99">
        <v>2020</v>
      </c>
      <c r="M19" s="97" t="s">
        <v>1757</v>
      </c>
      <c r="N19" s="99" t="s">
        <v>2767</v>
      </c>
      <c r="O19" s="97" t="s">
        <v>2232</v>
      </c>
      <c r="P19" s="99" t="s">
        <v>238</v>
      </c>
      <c r="Q19" s="99" t="s">
        <v>237</v>
      </c>
      <c r="R19" s="99" t="s">
        <v>238</v>
      </c>
      <c r="S19" s="96" t="s">
        <v>238</v>
      </c>
      <c r="T19" s="99" t="s">
        <v>39</v>
      </c>
      <c r="U19" s="99" t="s">
        <v>1864</v>
      </c>
      <c r="V19" s="99" t="s">
        <v>238</v>
      </c>
      <c r="W19" s="99" t="s">
        <v>238</v>
      </c>
      <c r="X19" s="99" t="s">
        <v>238</v>
      </c>
      <c r="Y19" s="99" t="s">
        <v>238</v>
      </c>
      <c r="Z19" s="99" t="s">
        <v>238</v>
      </c>
      <c r="AA19" s="99" t="s">
        <v>238</v>
      </c>
      <c r="AB19" s="99" t="s">
        <v>237</v>
      </c>
      <c r="AC19" s="99" t="s">
        <v>237</v>
      </c>
      <c r="AD19" s="99" t="s">
        <v>238</v>
      </c>
      <c r="AE19" s="99" t="s">
        <v>237</v>
      </c>
      <c r="AF19" s="99" t="s">
        <v>238</v>
      </c>
      <c r="AG19" s="99" t="s">
        <v>238</v>
      </c>
      <c r="AH19" s="99" t="s">
        <v>238</v>
      </c>
      <c r="AI19" s="99" t="s">
        <v>238</v>
      </c>
      <c r="AK19" s="99" t="s">
        <v>238</v>
      </c>
    </row>
    <row r="20" spans="1:37" ht="30" customHeight="1" x14ac:dyDescent="0.35">
      <c r="A20" s="96">
        <v>44067</v>
      </c>
      <c r="B20" s="101" t="s">
        <v>4725</v>
      </c>
      <c r="C20" s="99" t="s">
        <v>4726</v>
      </c>
      <c r="D20" s="96">
        <v>44024</v>
      </c>
      <c r="E20" s="96" t="s">
        <v>4716</v>
      </c>
      <c r="F20" s="99" t="s">
        <v>4727</v>
      </c>
      <c r="G20" s="150" t="str">
        <f t="shared" si="0"/>
        <v>https://mid.journals.ekb.eg/article_102609.html</v>
      </c>
      <c r="H20" s="97" t="s">
        <v>1214</v>
      </c>
      <c r="I20" s="97" t="s">
        <v>104</v>
      </c>
      <c r="J20" s="99" t="s">
        <v>4728</v>
      </c>
      <c r="K20" s="99" t="s">
        <v>4729</v>
      </c>
      <c r="L20" s="99">
        <v>2020</v>
      </c>
      <c r="M20" s="97" t="s">
        <v>1757</v>
      </c>
      <c r="N20" s="99" t="s">
        <v>4730</v>
      </c>
      <c r="O20" s="97" t="s">
        <v>2232</v>
      </c>
      <c r="P20" s="99" t="s">
        <v>237</v>
      </c>
      <c r="Q20" s="99" t="s">
        <v>238</v>
      </c>
      <c r="R20" s="99" t="s">
        <v>238</v>
      </c>
      <c r="S20" s="96" t="s">
        <v>238</v>
      </c>
      <c r="T20" s="99" t="s">
        <v>39</v>
      </c>
      <c r="U20" s="99">
        <v>1</v>
      </c>
      <c r="V20" s="99" t="s">
        <v>237</v>
      </c>
      <c r="W20" s="99" t="s">
        <v>238</v>
      </c>
      <c r="X20" s="99" t="s">
        <v>237</v>
      </c>
      <c r="Y20" s="99" t="s">
        <v>237</v>
      </c>
      <c r="Z20" s="99" t="s">
        <v>237</v>
      </c>
      <c r="AA20" s="99" t="s">
        <v>238</v>
      </c>
      <c r="AB20" s="99" t="s">
        <v>238</v>
      </c>
      <c r="AC20" s="99" t="s">
        <v>238</v>
      </c>
      <c r="AD20" s="99" t="s">
        <v>238</v>
      </c>
      <c r="AE20" s="99" t="s">
        <v>238</v>
      </c>
      <c r="AF20" s="99" t="s">
        <v>238</v>
      </c>
      <c r="AG20" s="99" t="s">
        <v>238</v>
      </c>
      <c r="AH20" s="99" t="s">
        <v>238</v>
      </c>
      <c r="AI20" s="99" t="s">
        <v>238</v>
      </c>
      <c r="AK20" s="99" t="s">
        <v>238</v>
      </c>
    </row>
    <row r="21" spans="1:37" ht="30" customHeight="1" x14ac:dyDescent="0.35">
      <c r="A21" s="96">
        <v>44067</v>
      </c>
      <c r="B21" s="101" t="s">
        <v>4736</v>
      </c>
      <c r="C21" s="99" t="s">
        <v>4737</v>
      </c>
      <c r="D21" s="96">
        <v>44021</v>
      </c>
      <c r="E21" s="96" t="s">
        <v>4716</v>
      </c>
      <c r="F21" s="99" t="s">
        <v>4738</v>
      </c>
      <c r="G21" s="150" t="str">
        <f t="shared" si="0"/>
        <v>http://www.annalskemu.org/journal/index.php/annals/article/view/3616</v>
      </c>
      <c r="H21" s="97" t="s">
        <v>1154</v>
      </c>
      <c r="I21" s="97" t="s">
        <v>104</v>
      </c>
      <c r="J21" s="99" t="s">
        <v>4739</v>
      </c>
      <c r="K21" s="99" t="s">
        <v>4740</v>
      </c>
      <c r="L21" s="99">
        <v>2020</v>
      </c>
      <c r="M21" s="97" t="s">
        <v>1757</v>
      </c>
      <c r="N21" s="99" t="s">
        <v>2767</v>
      </c>
      <c r="O21" s="97" t="s">
        <v>2232</v>
      </c>
      <c r="P21" s="99" t="s">
        <v>238</v>
      </c>
      <c r="Q21" s="99" t="s">
        <v>238</v>
      </c>
      <c r="R21" s="99" t="s">
        <v>238</v>
      </c>
      <c r="S21" s="96" t="s">
        <v>237</v>
      </c>
      <c r="T21" s="99" t="s">
        <v>39</v>
      </c>
      <c r="U21" s="99" t="s">
        <v>1864</v>
      </c>
      <c r="V21" s="99" t="s">
        <v>238</v>
      </c>
      <c r="W21" s="99" t="s">
        <v>238</v>
      </c>
      <c r="X21" s="99" t="s">
        <v>238</v>
      </c>
      <c r="Y21" s="99" t="s">
        <v>238</v>
      </c>
      <c r="Z21" s="99" t="s">
        <v>238</v>
      </c>
      <c r="AA21" s="99" t="s">
        <v>238</v>
      </c>
      <c r="AB21" s="99" t="s">
        <v>238</v>
      </c>
      <c r="AC21" s="99" t="s">
        <v>238</v>
      </c>
      <c r="AD21" s="99" t="s">
        <v>238</v>
      </c>
      <c r="AE21" s="99" t="s">
        <v>238</v>
      </c>
      <c r="AF21" s="99" t="s">
        <v>238</v>
      </c>
      <c r="AG21" s="99" t="s">
        <v>238</v>
      </c>
      <c r="AH21" s="99" t="s">
        <v>237</v>
      </c>
      <c r="AI21" s="99" t="s">
        <v>238</v>
      </c>
      <c r="AK21" s="99" t="s">
        <v>238</v>
      </c>
    </row>
    <row r="22" spans="1:37" ht="30" customHeight="1" x14ac:dyDescent="0.35">
      <c r="A22" s="96">
        <v>44067</v>
      </c>
      <c r="B22" s="101" t="s">
        <v>4741</v>
      </c>
      <c r="C22" s="99" t="s">
        <v>4742</v>
      </c>
      <c r="D22" s="96">
        <v>44042</v>
      </c>
      <c r="E22" s="96" t="s">
        <v>4716</v>
      </c>
      <c r="F22" s="99" t="s">
        <v>4743</v>
      </c>
      <c r="G22" s="150" t="str">
        <f t="shared" si="0"/>
        <v>https://pafmj.org/index.php/PAFMJ/article/view/4888</v>
      </c>
      <c r="H22" s="97" t="s">
        <v>1154</v>
      </c>
      <c r="I22" s="97" t="s">
        <v>100</v>
      </c>
      <c r="J22" s="99" t="s">
        <v>4744</v>
      </c>
      <c r="K22" s="99" t="s">
        <v>4745</v>
      </c>
      <c r="L22" s="99">
        <v>2020</v>
      </c>
      <c r="M22" s="97" t="s">
        <v>1757</v>
      </c>
      <c r="N22" s="99" t="s">
        <v>2767</v>
      </c>
      <c r="O22" s="97" t="s">
        <v>2232</v>
      </c>
      <c r="P22" s="99" t="s">
        <v>237</v>
      </c>
      <c r="Q22" s="99" t="s">
        <v>238</v>
      </c>
      <c r="R22" s="99" t="s">
        <v>237</v>
      </c>
      <c r="S22" s="96" t="s">
        <v>238</v>
      </c>
      <c r="T22" s="99" t="s">
        <v>39</v>
      </c>
      <c r="U22" s="99" t="s">
        <v>4746</v>
      </c>
      <c r="V22" s="99" t="s">
        <v>237</v>
      </c>
      <c r="W22" s="99" t="s">
        <v>237</v>
      </c>
      <c r="X22" s="99" t="s">
        <v>237</v>
      </c>
      <c r="Y22" s="99" t="s">
        <v>237</v>
      </c>
      <c r="Z22" s="99" t="s">
        <v>238</v>
      </c>
      <c r="AA22" s="99" t="s">
        <v>238</v>
      </c>
      <c r="AB22" s="99" t="s">
        <v>238</v>
      </c>
      <c r="AC22" s="99" t="s">
        <v>238</v>
      </c>
      <c r="AD22" s="99" t="s">
        <v>238</v>
      </c>
      <c r="AE22" s="99" t="s">
        <v>238</v>
      </c>
      <c r="AF22" s="99" t="s">
        <v>238</v>
      </c>
      <c r="AG22" s="99" t="s">
        <v>238</v>
      </c>
      <c r="AH22" s="99" t="s">
        <v>238</v>
      </c>
      <c r="AI22" s="99" t="s">
        <v>238</v>
      </c>
      <c r="AK22" s="99" t="s">
        <v>238</v>
      </c>
    </row>
    <row r="23" spans="1:37" ht="30" customHeight="1" x14ac:dyDescent="0.35">
      <c r="A23" s="96">
        <v>44067</v>
      </c>
      <c r="B23" s="101" t="s">
        <v>4747</v>
      </c>
      <c r="C23" s="99" t="s">
        <v>4748</v>
      </c>
      <c r="D23" s="96" t="s">
        <v>2419</v>
      </c>
      <c r="E23" s="96" t="s">
        <v>4716</v>
      </c>
      <c r="F23" s="99" t="s">
        <v>4749</v>
      </c>
      <c r="G23" s="150" t="str">
        <f t="shared" si="0"/>
        <v>http://thebiomedicapk.com/articles/730.pdf</v>
      </c>
      <c r="H23" s="97" t="s">
        <v>1154</v>
      </c>
      <c r="I23" s="97" t="s">
        <v>104</v>
      </c>
      <c r="J23" s="99" t="s">
        <v>4750</v>
      </c>
      <c r="K23" s="99" t="s">
        <v>4751</v>
      </c>
      <c r="L23" s="99">
        <v>2020</v>
      </c>
      <c r="M23" s="97" t="s">
        <v>1757</v>
      </c>
      <c r="N23" s="99" t="s">
        <v>2767</v>
      </c>
      <c r="O23" s="97" t="s">
        <v>2232</v>
      </c>
      <c r="P23" s="99" t="s">
        <v>238</v>
      </c>
      <c r="Q23" s="99" t="s">
        <v>238</v>
      </c>
      <c r="R23" s="99" t="s">
        <v>238</v>
      </c>
      <c r="S23" s="96" t="s">
        <v>237</v>
      </c>
      <c r="T23" s="99" t="s">
        <v>39</v>
      </c>
      <c r="U23" s="99" t="s">
        <v>1864</v>
      </c>
      <c r="V23" s="99" t="s">
        <v>238</v>
      </c>
      <c r="W23" s="99" t="s">
        <v>238</v>
      </c>
      <c r="X23" s="99" t="s">
        <v>238</v>
      </c>
      <c r="Y23" s="99" t="s">
        <v>238</v>
      </c>
      <c r="Z23" s="99" t="s">
        <v>238</v>
      </c>
      <c r="AA23" s="99" t="s">
        <v>238</v>
      </c>
      <c r="AB23" s="99" t="s">
        <v>238</v>
      </c>
      <c r="AC23" s="99" t="s">
        <v>238</v>
      </c>
      <c r="AD23" s="99" t="s">
        <v>238</v>
      </c>
      <c r="AE23" s="99" t="s">
        <v>238</v>
      </c>
      <c r="AF23" s="99" t="s">
        <v>238</v>
      </c>
      <c r="AG23" s="99" t="s">
        <v>238</v>
      </c>
      <c r="AH23" s="99" t="s">
        <v>237</v>
      </c>
      <c r="AI23" s="99" t="s">
        <v>238</v>
      </c>
      <c r="AK23" s="99" t="s">
        <v>238</v>
      </c>
    </row>
    <row r="24" spans="1:37" ht="30" customHeight="1" x14ac:dyDescent="0.35">
      <c r="A24" s="96">
        <v>44067</v>
      </c>
      <c r="B24" s="101" t="s">
        <v>4752</v>
      </c>
      <c r="C24" s="99" t="s">
        <v>4753</v>
      </c>
      <c r="D24" s="96" t="s">
        <v>2419</v>
      </c>
      <c r="E24" s="96" t="s">
        <v>4716</v>
      </c>
      <c r="F24" s="99" t="s">
        <v>4754</v>
      </c>
      <c r="G24" s="150" t="str">
        <f t="shared" si="0"/>
        <v>https://assets.researchsquare.com/files/rs-58363/v1/90718e72-5204-4c2b-a251-b345ccc10556.pdf</v>
      </c>
      <c r="H24" s="97" t="s">
        <v>112</v>
      </c>
      <c r="I24" s="97" t="s">
        <v>104</v>
      </c>
      <c r="J24" s="99" t="s">
        <v>4755</v>
      </c>
      <c r="K24" s="99" t="s">
        <v>4756</v>
      </c>
      <c r="L24" s="99">
        <v>2020</v>
      </c>
      <c r="M24" s="97" t="s">
        <v>1268</v>
      </c>
      <c r="N24" s="99" t="s">
        <v>4757</v>
      </c>
      <c r="O24" s="97" t="s">
        <v>2232</v>
      </c>
      <c r="P24" s="99" t="s">
        <v>237</v>
      </c>
      <c r="Q24" s="99" t="s">
        <v>238</v>
      </c>
      <c r="R24" s="99" t="s">
        <v>238</v>
      </c>
      <c r="S24" s="96" t="s">
        <v>238</v>
      </c>
      <c r="T24" s="99" t="s">
        <v>39</v>
      </c>
      <c r="U24" s="99">
        <v>1</v>
      </c>
      <c r="V24" s="99" t="s">
        <v>237</v>
      </c>
      <c r="W24" s="99" t="s">
        <v>238</v>
      </c>
      <c r="X24" s="99" t="s">
        <v>237</v>
      </c>
      <c r="Y24" s="99" t="s">
        <v>237</v>
      </c>
      <c r="Z24" s="99" t="s">
        <v>237</v>
      </c>
      <c r="AA24" s="99" t="s">
        <v>238</v>
      </c>
      <c r="AB24" s="99" t="s">
        <v>238</v>
      </c>
      <c r="AC24" s="99" t="s">
        <v>238</v>
      </c>
      <c r="AD24" s="99" t="s">
        <v>238</v>
      </c>
      <c r="AE24" s="99" t="s">
        <v>238</v>
      </c>
      <c r="AF24" s="99" t="s">
        <v>238</v>
      </c>
      <c r="AG24" s="99" t="s">
        <v>238</v>
      </c>
      <c r="AH24" s="99" t="s">
        <v>238</v>
      </c>
      <c r="AI24" s="99" t="s">
        <v>238</v>
      </c>
      <c r="AK24" s="99" t="s">
        <v>238</v>
      </c>
    </row>
    <row r="25" spans="1:37" ht="30" customHeight="1" x14ac:dyDescent="0.35">
      <c r="A25" s="96">
        <v>44067</v>
      </c>
      <c r="B25" s="101" t="s">
        <v>4758</v>
      </c>
      <c r="C25" s="99" t="s">
        <v>4759</v>
      </c>
      <c r="D25" s="96" t="s">
        <v>2419</v>
      </c>
      <c r="E25" s="96" t="s">
        <v>4716</v>
      </c>
      <c r="F25" s="99" t="s">
        <v>4760</v>
      </c>
      <c r="G25" s="150" t="str">
        <f t="shared" si="0"/>
        <v>https://www.ijpp.in/Files/2020/ver2/Social-effects-of-COVID-19.pdf</v>
      </c>
      <c r="H25" s="97" t="s">
        <v>4761</v>
      </c>
      <c r="I25" s="97" t="s">
        <v>109</v>
      </c>
      <c r="J25" s="99" t="s">
        <v>4762</v>
      </c>
      <c r="K25" s="99" t="s">
        <v>4763</v>
      </c>
      <c r="L25" s="99">
        <v>2020</v>
      </c>
      <c r="M25" s="97" t="s">
        <v>1757</v>
      </c>
      <c r="N25" s="99" t="s">
        <v>2767</v>
      </c>
      <c r="O25" s="97" t="s">
        <v>2232</v>
      </c>
      <c r="P25" s="99" t="s">
        <v>238</v>
      </c>
      <c r="Q25" s="99" t="s">
        <v>238</v>
      </c>
      <c r="R25" s="99" t="s">
        <v>238</v>
      </c>
      <c r="S25" s="96" t="s">
        <v>237</v>
      </c>
      <c r="T25" s="99" t="s">
        <v>39</v>
      </c>
      <c r="U25" s="99" t="s">
        <v>1864</v>
      </c>
      <c r="V25" s="99" t="s">
        <v>238</v>
      </c>
      <c r="W25" s="99" t="s">
        <v>238</v>
      </c>
      <c r="X25" s="99" t="s">
        <v>238</v>
      </c>
      <c r="Y25" s="99" t="s">
        <v>238</v>
      </c>
      <c r="Z25" s="99" t="s">
        <v>238</v>
      </c>
      <c r="AA25" s="99" t="s">
        <v>238</v>
      </c>
      <c r="AB25" s="99" t="s">
        <v>238</v>
      </c>
      <c r="AC25" s="99" t="s">
        <v>238</v>
      </c>
      <c r="AD25" s="99" t="s">
        <v>238</v>
      </c>
      <c r="AE25" s="99" t="s">
        <v>238</v>
      </c>
      <c r="AF25" s="99" t="s">
        <v>238</v>
      </c>
      <c r="AG25" s="99" t="s">
        <v>238</v>
      </c>
      <c r="AH25" s="99" t="s">
        <v>238</v>
      </c>
      <c r="AI25" s="99" t="s">
        <v>237</v>
      </c>
      <c r="AK25" s="99" t="s">
        <v>238</v>
      </c>
    </row>
    <row r="26" spans="1:37" ht="30" customHeight="1" x14ac:dyDescent="0.35">
      <c r="A26" s="96">
        <v>44067</v>
      </c>
      <c r="B26" s="101" t="s">
        <v>4764</v>
      </c>
      <c r="C26" s="99" t="s">
        <v>4765</v>
      </c>
      <c r="D26" s="96">
        <v>44040</v>
      </c>
      <c r="E26" s="96" t="s">
        <v>4716</v>
      </c>
      <c r="F26" s="99" t="s">
        <v>4766</v>
      </c>
      <c r="G26" s="150" t="str">
        <f t="shared" si="0"/>
        <v>https://pdfs.semanticscholar.org/7961/0aff70abf0bbd1f4d54e725574cfec49ea04.pdf</v>
      </c>
      <c r="H26" s="97" t="s">
        <v>112</v>
      </c>
      <c r="I26" s="97" t="s">
        <v>109</v>
      </c>
      <c r="J26" s="99" t="s">
        <v>4767</v>
      </c>
      <c r="K26" s="99" t="s">
        <v>4768</v>
      </c>
      <c r="L26" s="99">
        <v>2020</v>
      </c>
      <c r="M26" s="97" t="s">
        <v>1757</v>
      </c>
      <c r="N26" s="99" t="s">
        <v>4769</v>
      </c>
      <c r="O26" s="97" t="s">
        <v>2232</v>
      </c>
      <c r="P26" s="99" t="s">
        <v>238</v>
      </c>
      <c r="Q26" s="99" t="s">
        <v>237</v>
      </c>
      <c r="R26" s="99" t="s">
        <v>238</v>
      </c>
      <c r="S26" s="96" t="s">
        <v>238</v>
      </c>
      <c r="T26" s="99" t="s">
        <v>39</v>
      </c>
      <c r="U26" s="99" t="s">
        <v>1864</v>
      </c>
      <c r="V26" s="99" t="s">
        <v>238</v>
      </c>
      <c r="W26" s="99" t="s">
        <v>238</v>
      </c>
      <c r="X26" s="99" t="s">
        <v>238</v>
      </c>
      <c r="Y26" s="99" t="s">
        <v>238</v>
      </c>
      <c r="Z26" s="99" t="s">
        <v>238</v>
      </c>
      <c r="AA26" s="99" t="s">
        <v>238</v>
      </c>
      <c r="AB26" s="99" t="s">
        <v>238</v>
      </c>
      <c r="AC26" s="99" t="s">
        <v>237</v>
      </c>
      <c r="AD26" s="99" t="s">
        <v>238</v>
      </c>
      <c r="AE26" s="99" t="s">
        <v>238</v>
      </c>
      <c r="AF26" s="99" t="s">
        <v>238</v>
      </c>
      <c r="AG26" s="99" t="s">
        <v>238</v>
      </c>
      <c r="AH26" s="99" t="s">
        <v>238</v>
      </c>
      <c r="AI26" s="99" t="s">
        <v>238</v>
      </c>
      <c r="AK26" s="99" t="s">
        <v>238</v>
      </c>
    </row>
    <row r="27" spans="1:37" ht="30" customHeight="1" x14ac:dyDescent="0.35">
      <c r="A27" s="96">
        <v>44067</v>
      </c>
      <c r="B27" s="101" t="s">
        <v>4770</v>
      </c>
      <c r="C27" s="99" t="s">
        <v>4771</v>
      </c>
      <c r="D27" s="96">
        <v>44035</v>
      </c>
      <c r="E27" s="96" t="s">
        <v>4716</v>
      </c>
      <c r="F27" s="99" t="s">
        <v>4772</v>
      </c>
      <c r="G27" s="150" t="str">
        <f t="shared" si="0"/>
        <v>https://www.sciencedirect.com/science/article/pii/S2666351120300218</v>
      </c>
      <c r="H27" s="116" t="s">
        <v>112</v>
      </c>
      <c r="I27" s="116" t="s">
        <v>109</v>
      </c>
      <c r="J27" s="99" t="s">
        <v>4773</v>
      </c>
      <c r="K27" s="99" t="s">
        <v>4774</v>
      </c>
      <c r="L27" s="99">
        <v>2020</v>
      </c>
      <c r="M27" s="97" t="s">
        <v>1757</v>
      </c>
      <c r="N27" s="99" t="s">
        <v>4775</v>
      </c>
      <c r="O27" s="97" t="s">
        <v>2232</v>
      </c>
      <c r="P27" s="99" t="s">
        <v>238</v>
      </c>
      <c r="Q27" s="99" t="s">
        <v>238</v>
      </c>
      <c r="R27" s="99" t="s">
        <v>238</v>
      </c>
      <c r="S27" s="96" t="s">
        <v>237</v>
      </c>
      <c r="T27" s="99" t="s">
        <v>39</v>
      </c>
      <c r="U27" s="99" t="s">
        <v>1864</v>
      </c>
      <c r="V27" s="99" t="s">
        <v>238</v>
      </c>
      <c r="W27" s="99" t="s">
        <v>238</v>
      </c>
      <c r="X27" s="99" t="s">
        <v>238</v>
      </c>
      <c r="Y27" s="99" t="s">
        <v>238</v>
      </c>
      <c r="Z27" s="99" t="s">
        <v>238</v>
      </c>
      <c r="AA27" s="99" t="s">
        <v>238</v>
      </c>
      <c r="AB27" s="99" t="s">
        <v>238</v>
      </c>
      <c r="AC27" s="99" t="s">
        <v>238</v>
      </c>
      <c r="AD27" s="99" t="s">
        <v>238</v>
      </c>
      <c r="AE27" s="99" t="s">
        <v>238</v>
      </c>
      <c r="AF27" s="99" t="s">
        <v>238</v>
      </c>
      <c r="AG27" s="99" t="s">
        <v>238</v>
      </c>
      <c r="AH27" s="99" t="s">
        <v>238</v>
      </c>
      <c r="AI27" s="99" t="s">
        <v>237</v>
      </c>
      <c r="AK27" s="99" t="s">
        <v>238</v>
      </c>
    </row>
    <row r="28" spans="1:37" ht="30" customHeight="1" x14ac:dyDescent="0.35">
      <c r="A28" s="96">
        <v>44067</v>
      </c>
      <c r="B28" s="101" t="s">
        <v>4776</v>
      </c>
      <c r="C28" s="99" t="s">
        <v>4777</v>
      </c>
      <c r="D28" s="96">
        <v>44005</v>
      </c>
      <c r="E28" s="96" t="s">
        <v>4716</v>
      </c>
      <c r="F28" s="99" t="s">
        <v>4778</v>
      </c>
      <c r="G28" s="150" t="str">
        <f t="shared" si="0"/>
        <v>https://link.springer.com/article/10.1007/s10900-020-00863-3</v>
      </c>
      <c r="H28" s="116" t="s">
        <v>112</v>
      </c>
      <c r="I28" s="116" t="s">
        <v>109</v>
      </c>
      <c r="J28" s="99" t="s">
        <v>4779</v>
      </c>
      <c r="K28" s="99" t="s">
        <v>4780</v>
      </c>
      <c r="L28" s="99">
        <v>2020</v>
      </c>
      <c r="M28" s="97" t="s">
        <v>1757</v>
      </c>
      <c r="N28" s="99" t="s">
        <v>4781</v>
      </c>
      <c r="O28" s="97" t="s">
        <v>2232</v>
      </c>
      <c r="P28" s="99" t="s">
        <v>238</v>
      </c>
      <c r="Q28" s="99" t="s">
        <v>238</v>
      </c>
      <c r="R28" s="99" t="s">
        <v>238</v>
      </c>
      <c r="S28" s="96" t="s">
        <v>237</v>
      </c>
      <c r="T28" s="99" t="s">
        <v>39</v>
      </c>
      <c r="U28" s="99" t="s">
        <v>1864</v>
      </c>
      <c r="V28" s="99" t="s">
        <v>238</v>
      </c>
      <c r="W28" s="99" t="s">
        <v>238</v>
      </c>
      <c r="X28" s="99" t="s">
        <v>238</v>
      </c>
      <c r="Y28" s="99" t="s">
        <v>238</v>
      </c>
      <c r="Z28" s="99" t="s">
        <v>238</v>
      </c>
      <c r="AA28" s="99" t="s">
        <v>238</v>
      </c>
      <c r="AB28" s="99" t="s">
        <v>238</v>
      </c>
      <c r="AC28" s="99" t="s">
        <v>238</v>
      </c>
      <c r="AD28" s="99" t="s">
        <v>238</v>
      </c>
      <c r="AE28" s="99" t="s">
        <v>238</v>
      </c>
      <c r="AF28" s="99" t="s">
        <v>238</v>
      </c>
      <c r="AG28" s="99" t="s">
        <v>238</v>
      </c>
      <c r="AH28" s="99" t="s">
        <v>238</v>
      </c>
      <c r="AI28" s="99" t="s">
        <v>237</v>
      </c>
      <c r="AK28" s="99" t="s">
        <v>238</v>
      </c>
    </row>
    <row r="29" spans="1:37" ht="30" customHeight="1" x14ac:dyDescent="0.35">
      <c r="A29" s="96">
        <v>44067</v>
      </c>
      <c r="B29" s="101" t="s">
        <v>4782</v>
      </c>
      <c r="C29" s="99" t="s">
        <v>4783</v>
      </c>
      <c r="D29" s="96">
        <v>43934</v>
      </c>
      <c r="E29" s="96" t="s">
        <v>4716</v>
      </c>
      <c r="F29" s="99" t="s">
        <v>4784</v>
      </c>
      <c r="G29" s="150" t="str">
        <f t="shared" si="0"/>
        <v>https://booksandideas.net/The-Covid-19-Crisis-in-India.html</v>
      </c>
      <c r="H29" s="116" t="s">
        <v>4761</v>
      </c>
      <c r="I29" s="116" t="s">
        <v>109</v>
      </c>
      <c r="J29" s="99" t="s">
        <v>4785</v>
      </c>
      <c r="K29" s="99" t="s">
        <v>2419</v>
      </c>
      <c r="L29" s="99">
        <v>2020</v>
      </c>
      <c r="M29" s="116" t="s">
        <v>4956</v>
      </c>
      <c r="N29" s="99" t="s">
        <v>2767</v>
      </c>
      <c r="O29" s="97" t="s">
        <v>2232</v>
      </c>
      <c r="P29" s="99" t="s">
        <v>238</v>
      </c>
      <c r="Q29" s="99" t="s">
        <v>238</v>
      </c>
      <c r="R29" s="99" t="s">
        <v>238</v>
      </c>
      <c r="S29" s="96" t="s">
        <v>237</v>
      </c>
      <c r="T29" s="99" t="s">
        <v>39</v>
      </c>
      <c r="U29" s="99" t="s">
        <v>1864</v>
      </c>
      <c r="V29" s="99" t="s">
        <v>238</v>
      </c>
      <c r="W29" s="99" t="s">
        <v>238</v>
      </c>
      <c r="X29" s="99" t="s">
        <v>238</v>
      </c>
      <c r="Y29" s="99" t="s">
        <v>238</v>
      </c>
      <c r="Z29" s="99" t="s">
        <v>238</v>
      </c>
      <c r="AA29" s="99" t="s">
        <v>238</v>
      </c>
      <c r="AB29" s="99" t="s">
        <v>238</v>
      </c>
      <c r="AC29" s="99" t="s">
        <v>238</v>
      </c>
      <c r="AD29" s="99" t="s">
        <v>238</v>
      </c>
      <c r="AE29" s="99" t="s">
        <v>238</v>
      </c>
      <c r="AF29" s="99" t="s">
        <v>238</v>
      </c>
      <c r="AG29" s="99" t="s">
        <v>238</v>
      </c>
      <c r="AH29" s="99" t="s">
        <v>238</v>
      </c>
      <c r="AI29" s="99" t="s">
        <v>237</v>
      </c>
      <c r="AK29" s="99" t="s">
        <v>238</v>
      </c>
    </row>
    <row r="30" spans="1:37" ht="30" customHeight="1" x14ac:dyDescent="0.35">
      <c r="A30" s="96">
        <v>44067</v>
      </c>
      <c r="B30" s="101" t="s">
        <v>4786</v>
      </c>
      <c r="C30" s="99" t="s">
        <v>4787</v>
      </c>
      <c r="D30" s="96">
        <v>43937</v>
      </c>
      <c r="E30" s="96" t="s">
        <v>4716</v>
      </c>
      <c r="F30" s="99" t="s">
        <v>4788</v>
      </c>
      <c r="G30" s="150" t="str">
        <f t="shared" si="0"/>
        <v>https://www.iapsmupuk.org/journal/index.php/IJCH/article/view/1411</v>
      </c>
      <c r="H30" s="116" t="s">
        <v>112</v>
      </c>
      <c r="I30" s="116" t="s">
        <v>109</v>
      </c>
      <c r="J30" s="99" t="s">
        <v>4789</v>
      </c>
      <c r="K30" s="99" t="s">
        <v>4790</v>
      </c>
      <c r="L30" s="99">
        <v>2020</v>
      </c>
      <c r="M30" s="97" t="s">
        <v>1757</v>
      </c>
      <c r="N30" s="99" t="s">
        <v>2767</v>
      </c>
      <c r="O30" s="97" t="s">
        <v>2232</v>
      </c>
      <c r="P30" s="99" t="s">
        <v>238</v>
      </c>
      <c r="Q30" s="99" t="s">
        <v>238</v>
      </c>
      <c r="R30" s="99" t="s">
        <v>238</v>
      </c>
      <c r="S30" s="96" t="s">
        <v>237</v>
      </c>
      <c r="T30" s="99" t="s">
        <v>39</v>
      </c>
      <c r="U30" s="99" t="s">
        <v>1864</v>
      </c>
      <c r="V30" s="99" t="s">
        <v>238</v>
      </c>
      <c r="W30" s="99" t="s">
        <v>238</v>
      </c>
      <c r="X30" s="99" t="s">
        <v>238</v>
      </c>
      <c r="Y30" s="99" t="s">
        <v>238</v>
      </c>
      <c r="Z30" s="99" t="s">
        <v>238</v>
      </c>
      <c r="AA30" s="99" t="s">
        <v>238</v>
      </c>
      <c r="AB30" s="99" t="s">
        <v>238</v>
      </c>
      <c r="AC30" s="99" t="s">
        <v>238</v>
      </c>
      <c r="AD30" s="99" t="s">
        <v>238</v>
      </c>
      <c r="AE30" s="99" t="s">
        <v>238</v>
      </c>
      <c r="AF30" s="99" t="s">
        <v>238</v>
      </c>
      <c r="AG30" s="99" t="s">
        <v>238</v>
      </c>
      <c r="AH30" s="99" t="s">
        <v>238</v>
      </c>
      <c r="AI30" s="99" t="s">
        <v>237</v>
      </c>
      <c r="AK30" s="99" t="s">
        <v>238</v>
      </c>
    </row>
    <row r="31" spans="1:37" ht="30" customHeight="1" x14ac:dyDescent="0.35">
      <c r="A31" s="96">
        <v>44067</v>
      </c>
      <c r="B31" s="101" t="s">
        <v>4791</v>
      </c>
      <c r="C31" s="99" t="s">
        <v>4792</v>
      </c>
      <c r="D31" s="96">
        <v>43916</v>
      </c>
      <c r="E31" s="96" t="s">
        <v>4716</v>
      </c>
      <c r="F31" s="99" t="s">
        <v>4793</v>
      </c>
      <c r="G31" s="150" t="str">
        <f t="shared" si="0"/>
        <v>https://arxiv.org/abs/2003.12055v1</v>
      </c>
      <c r="H31" s="116" t="s">
        <v>112</v>
      </c>
      <c r="I31" s="116" t="s">
        <v>110</v>
      </c>
      <c r="J31" s="99" t="s">
        <v>4794</v>
      </c>
      <c r="K31" s="99" t="s">
        <v>4795</v>
      </c>
      <c r="L31" s="99">
        <v>2020</v>
      </c>
      <c r="M31" s="97" t="s">
        <v>1757</v>
      </c>
      <c r="N31" s="99" t="s">
        <v>2767</v>
      </c>
      <c r="O31" s="97" t="s">
        <v>2232</v>
      </c>
      <c r="P31" s="99" t="s">
        <v>238</v>
      </c>
      <c r="Q31" s="99" t="s">
        <v>238</v>
      </c>
      <c r="R31" s="99" t="s">
        <v>238</v>
      </c>
      <c r="S31" s="96" t="s">
        <v>237</v>
      </c>
      <c r="T31" s="99" t="s">
        <v>39</v>
      </c>
      <c r="U31" s="99" t="s">
        <v>1864</v>
      </c>
      <c r="V31" s="99" t="s">
        <v>238</v>
      </c>
      <c r="W31" s="99" t="s">
        <v>238</v>
      </c>
      <c r="X31" s="99" t="s">
        <v>238</v>
      </c>
      <c r="Y31" s="99" t="s">
        <v>238</v>
      </c>
      <c r="Z31" s="99" t="s">
        <v>238</v>
      </c>
      <c r="AA31" s="99" t="s">
        <v>238</v>
      </c>
      <c r="AB31" s="99" t="s">
        <v>238</v>
      </c>
      <c r="AC31" s="99" t="s">
        <v>238</v>
      </c>
      <c r="AD31" s="99" t="s">
        <v>238</v>
      </c>
      <c r="AE31" s="99" t="s">
        <v>238</v>
      </c>
      <c r="AF31" s="99" t="s">
        <v>238</v>
      </c>
      <c r="AG31" s="99" t="s">
        <v>238</v>
      </c>
      <c r="AH31" s="99" t="s">
        <v>238</v>
      </c>
      <c r="AI31" s="99" t="s">
        <v>238</v>
      </c>
      <c r="AK31" s="99" t="s">
        <v>4796</v>
      </c>
    </row>
    <row r="32" spans="1:37" ht="30" customHeight="1" x14ac:dyDescent="0.35">
      <c r="A32" s="96">
        <v>44067</v>
      </c>
      <c r="B32" s="101" t="s">
        <v>4797</v>
      </c>
      <c r="C32" s="99" t="s">
        <v>4798</v>
      </c>
      <c r="D32" s="96">
        <v>43981</v>
      </c>
      <c r="E32" s="96" t="s">
        <v>4716</v>
      </c>
      <c r="F32" s="99" t="s">
        <v>4799</v>
      </c>
      <c r="G32" s="150" t="str">
        <f t="shared" si="0"/>
        <v>https://www.sciencedirect.com/science/article/pii/S1871402120301600?casa_token=XspbXhqrOZkAAAAA:3-wwOkgRmD7CQZgSs3Jmi7fqv_J5m1LpmO9QYoMqB4xqnhWzX-eKC3qfmwu7U_8fuHASkEQ</v>
      </c>
      <c r="H32" s="116" t="s">
        <v>112</v>
      </c>
      <c r="I32" s="116" t="s">
        <v>102</v>
      </c>
      <c r="J32" s="99" t="s">
        <v>4800</v>
      </c>
      <c r="K32" s="99" t="s">
        <v>2421</v>
      </c>
      <c r="L32" s="99">
        <v>2020</v>
      </c>
      <c r="M32" s="97" t="s">
        <v>1757</v>
      </c>
      <c r="N32" s="99" t="s">
        <v>4801</v>
      </c>
      <c r="O32" s="97" t="s">
        <v>2232</v>
      </c>
      <c r="P32" s="99" t="s">
        <v>238</v>
      </c>
      <c r="Q32" s="99" t="s">
        <v>238</v>
      </c>
      <c r="R32" s="99" t="s">
        <v>238</v>
      </c>
      <c r="S32" s="96" t="s">
        <v>237</v>
      </c>
      <c r="T32" s="99" t="s">
        <v>39</v>
      </c>
      <c r="U32" s="99" t="s">
        <v>1864</v>
      </c>
      <c r="V32" s="99" t="s">
        <v>238</v>
      </c>
      <c r="W32" s="99" t="s">
        <v>238</v>
      </c>
      <c r="X32" s="99" t="s">
        <v>238</v>
      </c>
      <c r="Y32" s="99" t="s">
        <v>238</v>
      </c>
      <c r="Z32" s="99" t="s">
        <v>238</v>
      </c>
      <c r="AA32" s="99" t="s">
        <v>238</v>
      </c>
      <c r="AB32" s="99" t="s">
        <v>238</v>
      </c>
      <c r="AC32" s="99" t="s">
        <v>238</v>
      </c>
      <c r="AD32" s="99" t="s">
        <v>238</v>
      </c>
      <c r="AE32" s="99" t="s">
        <v>238</v>
      </c>
      <c r="AF32" s="99" t="s">
        <v>238</v>
      </c>
      <c r="AG32" s="99" t="s">
        <v>238</v>
      </c>
      <c r="AH32" s="99" t="s">
        <v>237</v>
      </c>
      <c r="AI32" s="99" t="s">
        <v>237</v>
      </c>
      <c r="AK32" s="99" t="s">
        <v>238</v>
      </c>
    </row>
    <row r="33" spans="1:37" ht="30" customHeight="1" x14ac:dyDescent="0.35">
      <c r="A33" s="96">
        <v>44067</v>
      </c>
      <c r="B33" s="101" t="s">
        <v>4802</v>
      </c>
      <c r="C33" s="99" t="s">
        <v>4803</v>
      </c>
      <c r="D33" s="96">
        <v>43972</v>
      </c>
      <c r="E33" s="96" t="s">
        <v>4716</v>
      </c>
      <c r="F33" s="99" t="s">
        <v>4804</v>
      </c>
      <c r="G33" s="150" t="str">
        <f t="shared" si="0"/>
        <v>https://www.cambridge.org/core/journals/irish-journal-of-psychological-medicine/article/covid19-pandemic-mental-health-and-beyond-the-indian-perspective/C49D9B1CDAF3AB800909F44C40635437</v>
      </c>
      <c r="H33" s="116" t="s">
        <v>112</v>
      </c>
      <c r="I33" s="116" t="s">
        <v>109</v>
      </c>
      <c r="J33" s="99" t="s">
        <v>4805</v>
      </c>
      <c r="K33" s="99" t="s">
        <v>4806</v>
      </c>
      <c r="L33" s="99">
        <v>2020</v>
      </c>
      <c r="M33" s="97" t="s">
        <v>1757</v>
      </c>
      <c r="N33" s="99" t="s">
        <v>2767</v>
      </c>
      <c r="O33" s="97" t="s">
        <v>2232</v>
      </c>
      <c r="P33" s="99" t="s">
        <v>238</v>
      </c>
      <c r="Q33" s="99" t="s">
        <v>238</v>
      </c>
      <c r="R33" s="99" t="s">
        <v>238</v>
      </c>
      <c r="S33" s="96" t="s">
        <v>237</v>
      </c>
      <c r="T33" s="99" t="s">
        <v>39</v>
      </c>
      <c r="U33" s="99" t="s">
        <v>1864</v>
      </c>
      <c r="V33" s="99" t="s">
        <v>238</v>
      </c>
      <c r="W33" s="99" t="s">
        <v>238</v>
      </c>
      <c r="X33" s="99" t="s">
        <v>238</v>
      </c>
      <c r="Y33" s="99" t="s">
        <v>238</v>
      </c>
      <c r="Z33" s="99" t="s">
        <v>238</v>
      </c>
      <c r="AA33" s="99" t="s">
        <v>238</v>
      </c>
      <c r="AB33" s="99" t="s">
        <v>238</v>
      </c>
      <c r="AC33" s="99" t="s">
        <v>238</v>
      </c>
      <c r="AD33" s="99" t="s">
        <v>238</v>
      </c>
      <c r="AE33" s="99" t="s">
        <v>238</v>
      </c>
      <c r="AF33" s="99" t="s">
        <v>238</v>
      </c>
      <c r="AG33" s="99" t="s">
        <v>238</v>
      </c>
      <c r="AH33" s="99" t="s">
        <v>238</v>
      </c>
      <c r="AI33" s="99" t="s">
        <v>237</v>
      </c>
      <c r="AK33" s="99" t="s">
        <v>238</v>
      </c>
    </row>
    <row r="34" spans="1:37" ht="30" customHeight="1" x14ac:dyDescent="0.35">
      <c r="A34" s="96">
        <v>44067</v>
      </c>
      <c r="B34" s="101" t="s">
        <v>4811</v>
      </c>
      <c r="C34" s="99" t="s">
        <v>4812</v>
      </c>
      <c r="D34" s="96">
        <v>44054</v>
      </c>
      <c r="E34" s="96">
        <v>44057</v>
      </c>
      <c r="F34" s="99" t="s">
        <v>4813</v>
      </c>
      <c r="G34" s="150" t="str">
        <f t="shared" si="0"/>
        <v>https://www.indianpediatrics.net/COVID29.03.2020/RP-00230.pdf</v>
      </c>
      <c r="H34" s="116" t="s">
        <v>112</v>
      </c>
      <c r="I34" s="116" t="s">
        <v>104</v>
      </c>
      <c r="J34" s="99" t="s">
        <v>4814</v>
      </c>
      <c r="K34" s="99" t="s">
        <v>4316</v>
      </c>
      <c r="L34" s="99">
        <v>2020</v>
      </c>
      <c r="M34" s="97" t="s">
        <v>1757</v>
      </c>
      <c r="N34" s="99" t="s">
        <v>2767</v>
      </c>
      <c r="O34" s="97" t="s">
        <v>2232</v>
      </c>
      <c r="P34" s="99" t="s">
        <v>238</v>
      </c>
      <c r="Q34" s="99" t="s">
        <v>237</v>
      </c>
      <c r="R34" s="99" t="s">
        <v>238</v>
      </c>
      <c r="S34" s="96" t="s">
        <v>238</v>
      </c>
      <c r="T34" s="99" t="s">
        <v>39</v>
      </c>
      <c r="U34" s="99" t="s">
        <v>4815</v>
      </c>
      <c r="V34" s="99" t="s">
        <v>238</v>
      </c>
      <c r="W34" s="99" t="s">
        <v>238</v>
      </c>
      <c r="X34" s="99" t="s">
        <v>238</v>
      </c>
      <c r="Y34" s="99" t="s">
        <v>238</v>
      </c>
      <c r="Z34" s="99" t="s">
        <v>238</v>
      </c>
      <c r="AA34" s="99" t="s">
        <v>237</v>
      </c>
      <c r="AB34" s="99" t="s">
        <v>237</v>
      </c>
      <c r="AC34" s="99" t="s">
        <v>238</v>
      </c>
      <c r="AD34" s="99" t="s">
        <v>237</v>
      </c>
      <c r="AE34" s="99" t="s">
        <v>237</v>
      </c>
      <c r="AF34" s="99" t="s">
        <v>238</v>
      </c>
      <c r="AG34" s="99" t="s">
        <v>238</v>
      </c>
      <c r="AH34" s="99" t="s">
        <v>238</v>
      </c>
      <c r="AI34" s="99" t="s">
        <v>238</v>
      </c>
      <c r="AJ34" s="99" t="s">
        <v>238</v>
      </c>
      <c r="AK34" s="99" t="s">
        <v>238</v>
      </c>
    </row>
    <row r="35" spans="1:37" ht="30" customHeight="1" x14ac:dyDescent="0.35">
      <c r="A35" s="96">
        <v>44067</v>
      </c>
      <c r="B35" s="101" t="s">
        <v>4816</v>
      </c>
      <c r="C35" s="99" t="s">
        <v>4817</v>
      </c>
      <c r="D35" s="96">
        <v>44055</v>
      </c>
      <c r="E35" s="96">
        <v>44057</v>
      </c>
      <c r="F35" s="99" t="s">
        <v>4818</v>
      </c>
      <c r="G35" s="150" t="str">
        <f t="shared" si="0"/>
        <v>https://www.tandfonline.com/doi/full/10.1080/14767058.2020.1797672</v>
      </c>
      <c r="H35" s="116" t="s">
        <v>2121</v>
      </c>
      <c r="I35" s="116" t="s">
        <v>104</v>
      </c>
      <c r="J35" s="99" t="s">
        <v>4819</v>
      </c>
      <c r="K35" s="99" t="s">
        <v>1859</v>
      </c>
      <c r="L35" s="99">
        <v>2020</v>
      </c>
      <c r="M35" s="97" t="s">
        <v>1757</v>
      </c>
      <c r="N35" s="99" t="s">
        <v>4820</v>
      </c>
      <c r="O35" s="97" t="s">
        <v>2232</v>
      </c>
      <c r="P35" s="99" t="s">
        <v>237</v>
      </c>
      <c r="Q35" s="99" t="s">
        <v>238</v>
      </c>
      <c r="R35" s="99" t="s">
        <v>237</v>
      </c>
      <c r="S35" s="96" t="s">
        <v>238</v>
      </c>
      <c r="T35" s="99" t="s">
        <v>39</v>
      </c>
      <c r="U35" s="99" t="s">
        <v>4821</v>
      </c>
      <c r="V35" s="99" t="s">
        <v>237</v>
      </c>
      <c r="W35" s="99" t="s">
        <v>238</v>
      </c>
      <c r="X35" s="99" t="s">
        <v>237</v>
      </c>
      <c r="Y35" s="99" t="s">
        <v>237</v>
      </c>
      <c r="Z35" s="99" t="s">
        <v>237</v>
      </c>
      <c r="AA35" s="99" t="s">
        <v>238</v>
      </c>
      <c r="AB35" s="99" t="s">
        <v>238</v>
      </c>
      <c r="AC35" s="99" t="s">
        <v>238</v>
      </c>
      <c r="AD35" s="99" t="s">
        <v>238</v>
      </c>
      <c r="AE35" s="99" t="s">
        <v>238</v>
      </c>
      <c r="AF35" s="99" t="s">
        <v>237</v>
      </c>
      <c r="AG35" s="99" t="s">
        <v>238</v>
      </c>
      <c r="AH35" s="99" t="s">
        <v>238</v>
      </c>
      <c r="AI35" s="99" t="s">
        <v>238</v>
      </c>
      <c r="AJ35" s="99" t="s">
        <v>238</v>
      </c>
      <c r="AK35" s="99" t="s">
        <v>238</v>
      </c>
    </row>
    <row r="36" spans="1:37" ht="30" customHeight="1" x14ac:dyDescent="0.35">
      <c r="A36" s="96">
        <v>44067</v>
      </c>
      <c r="B36" s="101" t="s">
        <v>4822</v>
      </c>
      <c r="C36" s="99" t="s">
        <v>4823</v>
      </c>
      <c r="D36" s="96">
        <v>44050</v>
      </c>
      <c r="E36" s="96" t="s">
        <v>4716</v>
      </c>
      <c r="F36" s="99" t="s">
        <v>4824</v>
      </c>
      <c r="G36" s="150" t="str">
        <f t="shared" si="0"/>
        <v>https://www.pafmj.org/index.php/PAFMJ/article/view/4946</v>
      </c>
      <c r="H36" s="116" t="s">
        <v>1154</v>
      </c>
      <c r="I36" s="116" t="s">
        <v>104</v>
      </c>
      <c r="J36" s="99" t="s">
        <v>4825</v>
      </c>
      <c r="K36" s="99" t="s">
        <v>4745</v>
      </c>
      <c r="L36" s="99">
        <v>2020</v>
      </c>
      <c r="M36" s="97" t="s">
        <v>1757</v>
      </c>
      <c r="N36" s="99" t="s">
        <v>2767</v>
      </c>
      <c r="O36" s="97" t="s">
        <v>2232</v>
      </c>
      <c r="P36" s="99" t="s">
        <v>237</v>
      </c>
      <c r="Q36" s="99" t="s">
        <v>238</v>
      </c>
      <c r="R36" s="99" t="s">
        <v>238</v>
      </c>
      <c r="S36" s="96" t="s">
        <v>238</v>
      </c>
      <c r="T36" s="99" t="s">
        <v>39</v>
      </c>
      <c r="U36" s="99" t="s">
        <v>4571</v>
      </c>
      <c r="V36" s="99" t="s">
        <v>237</v>
      </c>
      <c r="W36" s="99" t="s">
        <v>238</v>
      </c>
      <c r="X36" s="99" t="s">
        <v>238</v>
      </c>
      <c r="Y36" s="99" t="s">
        <v>238</v>
      </c>
      <c r="Z36" s="99" t="s">
        <v>237</v>
      </c>
      <c r="AA36" s="99" t="s">
        <v>238</v>
      </c>
      <c r="AB36" s="99" t="s">
        <v>238</v>
      </c>
      <c r="AC36" s="99" t="s">
        <v>238</v>
      </c>
      <c r="AD36" s="99" t="s">
        <v>238</v>
      </c>
      <c r="AE36" s="99" t="s">
        <v>238</v>
      </c>
      <c r="AF36" s="99" t="s">
        <v>238</v>
      </c>
      <c r="AG36" s="99" t="s">
        <v>238</v>
      </c>
      <c r="AH36" s="99" t="s">
        <v>238</v>
      </c>
      <c r="AI36" s="99" t="s">
        <v>238</v>
      </c>
      <c r="AJ36" s="99" t="s">
        <v>238</v>
      </c>
      <c r="AK36" s="99" t="s">
        <v>238</v>
      </c>
    </row>
    <row r="37" spans="1:37" ht="30" customHeight="1" x14ac:dyDescent="0.35">
      <c r="A37" s="96">
        <v>44067</v>
      </c>
      <c r="B37" s="101" t="s">
        <v>4826</v>
      </c>
      <c r="C37" s="99" t="s">
        <v>4827</v>
      </c>
      <c r="D37" s="96">
        <v>44047</v>
      </c>
      <c r="E37" s="96" t="s">
        <v>4716</v>
      </c>
      <c r="F37" s="99" t="s">
        <v>4828</v>
      </c>
      <c r="G37" s="150" t="str">
        <f t="shared" si="0"/>
        <v>https://www.medrxiv.org/content/10.1101/2020.08.01.20166371v1</v>
      </c>
      <c r="H37" s="116" t="s">
        <v>1214</v>
      </c>
      <c r="I37" s="116" t="s">
        <v>104</v>
      </c>
      <c r="J37" s="99" t="s">
        <v>4829</v>
      </c>
      <c r="K37" s="99" t="s">
        <v>1961</v>
      </c>
      <c r="L37" s="99">
        <v>2020</v>
      </c>
      <c r="M37" s="97" t="s">
        <v>1757</v>
      </c>
      <c r="N37" s="99" t="s">
        <v>2767</v>
      </c>
      <c r="O37" s="97" t="s">
        <v>2232</v>
      </c>
      <c r="P37" s="99" t="s">
        <v>237</v>
      </c>
      <c r="Q37" s="99" t="s">
        <v>237</v>
      </c>
      <c r="R37" s="99" t="s">
        <v>238</v>
      </c>
      <c r="S37" s="96" t="s">
        <v>238</v>
      </c>
      <c r="T37" s="99" t="s">
        <v>39</v>
      </c>
      <c r="U37" s="99" t="s">
        <v>4830</v>
      </c>
      <c r="V37" s="99" t="s">
        <v>237</v>
      </c>
      <c r="W37" s="99" t="s">
        <v>238</v>
      </c>
      <c r="X37" s="99" t="s">
        <v>238</v>
      </c>
      <c r="Y37" s="99" t="s">
        <v>238</v>
      </c>
      <c r="Z37" s="99" t="s">
        <v>238</v>
      </c>
      <c r="AA37" s="99" t="s">
        <v>237</v>
      </c>
      <c r="AB37" s="99" t="s">
        <v>237</v>
      </c>
      <c r="AC37" s="99" t="s">
        <v>238</v>
      </c>
      <c r="AD37" s="99" t="s">
        <v>238</v>
      </c>
      <c r="AE37" s="99" t="s">
        <v>238</v>
      </c>
      <c r="AF37" s="99" t="s">
        <v>238</v>
      </c>
      <c r="AG37" s="99" t="s">
        <v>238</v>
      </c>
      <c r="AH37" s="99" t="s">
        <v>238</v>
      </c>
      <c r="AI37" s="99" t="s">
        <v>238</v>
      </c>
      <c r="AJ37" s="99" t="s">
        <v>238</v>
      </c>
      <c r="AK37" s="99" t="s">
        <v>238</v>
      </c>
    </row>
    <row r="38" spans="1:37" ht="30" customHeight="1" x14ac:dyDescent="0.35">
      <c r="A38" s="96">
        <v>44067</v>
      </c>
      <c r="B38" s="101" t="s">
        <v>4836</v>
      </c>
      <c r="C38" s="99" t="s">
        <v>4837</v>
      </c>
      <c r="D38" s="96">
        <v>43979</v>
      </c>
      <c r="E38" s="96" t="s">
        <v>4716</v>
      </c>
      <c r="F38" s="99" t="s">
        <v>4838</v>
      </c>
      <c r="G38" s="150" t="str">
        <f t="shared" si="0"/>
        <v>https://www.researchsquare.com/article/rs-32235/v1</v>
      </c>
      <c r="H38" s="116" t="s">
        <v>1154</v>
      </c>
      <c r="I38" s="116" t="s">
        <v>1759</v>
      </c>
      <c r="J38" s="99" t="s">
        <v>4839</v>
      </c>
      <c r="K38" s="99" t="s">
        <v>4756</v>
      </c>
      <c r="L38" s="99">
        <v>2020</v>
      </c>
      <c r="M38" s="116" t="s">
        <v>1268</v>
      </c>
      <c r="N38" s="99" t="s">
        <v>2767</v>
      </c>
      <c r="O38" s="97" t="s">
        <v>2232</v>
      </c>
      <c r="P38" s="99" t="s">
        <v>237</v>
      </c>
      <c r="Q38" s="99" t="s">
        <v>238</v>
      </c>
      <c r="R38" s="99" t="s">
        <v>238</v>
      </c>
      <c r="S38" s="96" t="s">
        <v>238</v>
      </c>
      <c r="T38" s="99" t="s">
        <v>39</v>
      </c>
      <c r="U38" s="99" t="s">
        <v>4840</v>
      </c>
      <c r="V38" s="99" t="s">
        <v>238</v>
      </c>
      <c r="W38" s="99" t="s">
        <v>238</v>
      </c>
      <c r="X38" s="99" t="s">
        <v>238</v>
      </c>
      <c r="Y38" s="99" t="s">
        <v>238</v>
      </c>
      <c r="Z38" s="99" t="s">
        <v>238</v>
      </c>
      <c r="AA38" s="99" t="s">
        <v>238</v>
      </c>
      <c r="AB38" s="99" t="s">
        <v>238</v>
      </c>
      <c r="AC38" s="99" t="s">
        <v>238</v>
      </c>
      <c r="AD38" s="99" t="s">
        <v>238</v>
      </c>
      <c r="AE38" s="99" t="s">
        <v>238</v>
      </c>
      <c r="AF38" s="99" t="s">
        <v>238</v>
      </c>
      <c r="AG38" s="99" t="s">
        <v>238</v>
      </c>
      <c r="AH38" s="99" t="s">
        <v>238</v>
      </c>
      <c r="AI38" s="99" t="s">
        <v>238</v>
      </c>
      <c r="AJ38" s="99" t="s">
        <v>238</v>
      </c>
      <c r="AK38" s="99" t="s">
        <v>238</v>
      </c>
    </row>
    <row r="39" spans="1:37" ht="30" customHeight="1" x14ac:dyDescent="0.35">
      <c r="A39" s="96">
        <v>44067</v>
      </c>
      <c r="B39" s="101" t="s">
        <v>4841</v>
      </c>
      <c r="C39" s="99" t="s">
        <v>4842</v>
      </c>
      <c r="D39" s="96" t="s">
        <v>2419</v>
      </c>
      <c r="E39" s="96" t="s">
        <v>4716</v>
      </c>
      <c r="F39" s="99" t="s">
        <v>4843</v>
      </c>
      <c r="G39" s="150" t="str">
        <f t="shared" si="0"/>
        <v>http://thebiomedicapk.com/articles/754.pdf</v>
      </c>
      <c r="H39" s="116" t="s">
        <v>1154</v>
      </c>
      <c r="I39" s="116" t="s">
        <v>104</v>
      </c>
      <c r="J39" s="99" t="s">
        <v>4844</v>
      </c>
      <c r="K39" s="99" t="s">
        <v>4751</v>
      </c>
      <c r="L39" s="99">
        <v>2020</v>
      </c>
      <c r="M39" s="97" t="s">
        <v>1757</v>
      </c>
      <c r="N39" s="99" t="s">
        <v>2767</v>
      </c>
      <c r="O39" s="97" t="s">
        <v>2232</v>
      </c>
      <c r="P39" s="99" t="s">
        <v>237</v>
      </c>
      <c r="Q39" s="99" t="s">
        <v>238</v>
      </c>
      <c r="R39" s="99" t="s">
        <v>237</v>
      </c>
      <c r="S39" s="96" t="s">
        <v>238</v>
      </c>
      <c r="T39" s="99" t="s">
        <v>39</v>
      </c>
      <c r="U39" s="99" t="s">
        <v>4845</v>
      </c>
      <c r="V39" s="99" t="s">
        <v>237</v>
      </c>
      <c r="W39" s="99" t="s">
        <v>238</v>
      </c>
      <c r="X39" s="99" t="s">
        <v>238</v>
      </c>
      <c r="Y39" s="99" t="s">
        <v>237</v>
      </c>
      <c r="Z39" s="99" t="s">
        <v>238</v>
      </c>
      <c r="AA39" s="99" t="s">
        <v>238</v>
      </c>
      <c r="AB39" s="99" t="s">
        <v>238</v>
      </c>
      <c r="AC39" s="99" t="s">
        <v>238</v>
      </c>
      <c r="AD39" s="99" t="s">
        <v>238</v>
      </c>
      <c r="AE39" s="99" t="s">
        <v>238</v>
      </c>
      <c r="AF39" s="99" t="s">
        <v>237</v>
      </c>
      <c r="AG39" s="99" t="s">
        <v>238</v>
      </c>
      <c r="AH39" s="99" t="s">
        <v>238</v>
      </c>
      <c r="AI39" s="99" t="s">
        <v>238</v>
      </c>
      <c r="AJ39" s="99" t="s">
        <v>238</v>
      </c>
      <c r="AK39" s="99" t="s">
        <v>238</v>
      </c>
    </row>
    <row r="40" spans="1:37" ht="30" customHeight="1" x14ac:dyDescent="0.35">
      <c r="A40" s="96">
        <v>44067</v>
      </c>
      <c r="B40" s="101" t="s">
        <v>4846</v>
      </c>
      <c r="C40" s="99" t="s">
        <v>4847</v>
      </c>
      <c r="D40" s="96">
        <v>44050</v>
      </c>
      <c r="E40" s="96" t="s">
        <v>4716</v>
      </c>
      <c r="F40" s="99" t="s">
        <v>4848</v>
      </c>
      <c r="G40" s="150" t="str">
        <f t="shared" si="0"/>
        <v>https://pafmj.org/index.php/PAFMJ/article/view/4947</v>
      </c>
      <c r="H40" s="116" t="s">
        <v>1154</v>
      </c>
      <c r="I40" s="116" t="s">
        <v>104</v>
      </c>
      <c r="J40" s="99" t="s">
        <v>4849</v>
      </c>
      <c r="K40" s="99" t="s">
        <v>4745</v>
      </c>
      <c r="L40" s="99">
        <v>2020</v>
      </c>
      <c r="M40" s="97" t="s">
        <v>1757</v>
      </c>
      <c r="N40" s="99" t="s">
        <v>2767</v>
      </c>
      <c r="O40" s="97" t="s">
        <v>2232</v>
      </c>
      <c r="P40" s="99" t="s">
        <v>237</v>
      </c>
      <c r="Q40" s="99" t="s">
        <v>238</v>
      </c>
      <c r="R40" s="99" t="s">
        <v>237</v>
      </c>
      <c r="S40" s="96" t="s">
        <v>238</v>
      </c>
      <c r="T40" s="99" t="s">
        <v>39</v>
      </c>
      <c r="U40" s="99" t="s">
        <v>2231</v>
      </c>
      <c r="V40" s="99" t="s">
        <v>237</v>
      </c>
      <c r="W40" s="99" t="s">
        <v>238</v>
      </c>
      <c r="X40" s="99" t="s">
        <v>238</v>
      </c>
      <c r="Y40" s="99" t="s">
        <v>237</v>
      </c>
      <c r="Z40" s="99" t="s">
        <v>237</v>
      </c>
      <c r="AA40" s="99" t="s">
        <v>238</v>
      </c>
      <c r="AB40" s="99" t="s">
        <v>238</v>
      </c>
      <c r="AC40" s="99" t="s">
        <v>238</v>
      </c>
      <c r="AD40" s="99" t="s">
        <v>238</v>
      </c>
      <c r="AE40" s="99" t="s">
        <v>238</v>
      </c>
      <c r="AF40" s="99" t="s">
        <v>237</v>
      </c>
      <c r="AG40" s="99" t="s">
        <v>238</v>
      </c>
      <c r="AH40" s="99" t="s">
        <v>238</v>
      </c>
      <c r="AI40" s="99" t="s">
        <v>238</v>
      </c>
      <c r="AJ40" s="99" t="s">
        <v>238</v>
      </c>
      <c r="AK40" s="99" t="s">
        <v>238</v>
      </c>
    </row>
    <row r="41" spans="1:37" ht="30" customHeight="1" x14ac:dyDescent="0.35">
      <c r="A41" s="96">
        <v>44067</v>
      </c>
      <c r="B41" s="101" t="s">
        <v>4850</v>
      </c>
      <c r="C41" s="99" t="s">
        <v>4851</v>
      </c>
      <c r="D41" s="96">
        <v>44007</v>
      </c>
      <c r="E41" s="96" t="s">
        <v>4716</v>
      </c>
      <c r="F41" s="99" t="s">
        <v>4852</v>
      </c>
      <c r="G41" s="150" t="str">
        <f t="shared" si="0"/>
        <v>http://medical.advancedresearchpublications.com/index.php/EpidemInternational/article/view/355</v>
      </c>
      <c r="H41" s="116" t="s">
        <v>112</v>
      </c>
      <c r="I41" s="116" t="s">
        <v>109</v>
      </c>
      <c r="J41" s="99" t="s">
        <v>4853</v>
      </c>
      <c r="K41" s="99" t="s">
        <v>4854</v>
      </c>
      <c r="L41" s="99">
        <v>2020</v>
      </c>
      <c r="M41" s="97" t="s">
        <v>1757</v>
      </c>
      <c r="N41" s="99" t="s">
        <v>2767</v>
      </c>
      <c r="O41" s="97" t="s">
        <v>2232</v>
      </c>
      <c r="P41" s="99" t="s">
        <v>238</v>
      </c>
      <c r="Q41" s="99" t="s">
        <v>237</v>
      </c>
      <c r="R41" s="99" t="s">
        <v>238</v>
      </c>
      <c r="S41" s="96" t="s">
        <v>237</v>
      </c>
      <c r="T41" s="99" t="s">
        <v>39</v>
      </c>
      <c r="U41" s="99" t="s">
        <v>1864</v>
      </c>
      <c r="V41" s="99" t="s">
        <v>238</v>
      </c>
      <c r="W41" s="99" t="s">
        <v>238</v>
      </c>
      <c r="X41" s="99" t="s">
        <v>238</v>
      </c>
      <c r="Y41" s="99" t="s">
        <v>238</v>
      </c>
      <c r="Z41" s="99" t="s">
        <v>238</v>
      </c>
      <c r="AA41" s="99" t="s">
        <v>238</v>
      </c>
      <c r="AB41" s="99" t="s">
        <v>238</v>
      </c>
      <c r="AC41" s="99" t="s">
        <v>238</v>
      </c>
      <c r="AD41" s="99" t="s">
        <v>238</v>
      </c>
      <c r="AE41" s="99" t="s">
        <v>238</v>
      </c>
      <c r="AF41" s="99" t="s">
        <v>238</v>
      </c>
      <c r="AG41" s="99" t="s">
        <v>238</v>
      </c>
      <c r="AH41" s="99" t="s">
        <v>238</v>
      </c>
      <c r="AI41" s="99" t="s">
        <v>238</v>
      </c>
      <c r="AJ41" s="99" t="s">
        <v>238</v>
      </c>
      <c r="AK41" s="99" t="s">
        <v>238</v>
      </c>
    </row>
    <row r="42" spans="1:37" ht="30" customHeight="1" x14ac:dyDescent="0.35">
      <c r="A42" s="96">
        <v>44067</v>
      </c>
      <c r="B42" s="101" t="s">
        <v>4855</v>
      </c>
      <c r="C42" s="99" t="s">
        <v>4856</v>
      </c>
      <c r="D42" s="96">
        <v>44050</v>
      </c>
      <c r="E42" s="96" t="s">
        <v>4716</v>
      </c>
      <c r="F42" s="99" t="s">
        <v>4857</v>
      </c>
      <c r="G42" s="150" t="str">
        <f t="shared" si="0"/>
        <v>http://www.apollomedicine.org/preprintarticle.asp?id=291735</v>
      </c>
      <c r="H42" s="116" t="s">
        <v>112</v>
      </c>
      <c r="I42" s="116" t="s">
        <v>104</v>
      </c>
      <c r="J42" s="99" t="s">
        <v>4858</v>
      </c>
      <c r="K42" s="99" t="s">
        <v>4756</v>
      </c>
      <c r="L42" s="99">
        <v>2020</v>
      </c>
      <c r="M42" s="116" t="s">
        <v>1268</v>
      </c>
      <c r="N42" s="99" t="s">
        <v>2767</v>
      </c>
      <c r="O42" s="97" t="s">
        <v>2232</v>
      </c>
      <c r="P42" s="99" t="s">
        <v>237</v>
      </c>
      <c r="Q42" s="99" t="s">
        <v>238</v>
      </c>
      <c r="R42" s="99" t="s">
        <v>238</v>
      </c>
      <c r="S42" s="96" t="s">
        <v>238</v>
      </c>
      <c r="T42" s="99" t="s">
        <v>39</v>
      </c>
      <c r="U42" s="99" t="s">
        <v>4571</v>
      </c>
      <c r="V42" s="99" t="s">
        <v>237</v>
      </c>
      <c r="W42" s="99" t="s">
        <v>238</v>
      </c>
      <c r="X42" s="99" t="s">
        <v>238</v>
      </c>
      <c r="Y42" s="99" t="s">
        <v>238</v>
      </c>
      <c r="Z42" s="99" t="s">
        <v>237</v>
      </c>
      <c r="AA42" s="99" t="s">
        <v>238</v>
      </c>
      <c r="AB42" s="99" t="s">
        <v>238</v>
      </c>
      <c r="AC42" s="99" t="s">
        <v>238</v>
      </c>
      <c r="AD42" s="99" t="s">
        <v>238</v>
      </c>
      <c r="AE42" s="99" t="s">
        <v>238</v>
      </c>
      <c r="AF42" s="99" t="s">
        <v>238</v>
      </c>
      <c r="AG42" s="99" t="s">
        <v>238</v>
      </c>
      <c r="AH42" s="99" t="s">
        <v>238</v>
      </c>
      <c r="AI42" s="99" t="s">
        <v>238</v>
      </c>
      <c r="AJ42" s="99" t="s">
        <v>238</v>
      </c>
      <c r="AK42" s="99" t="s">
        <v>238</v>
      </c>
    </row>
    <row r="43" spans="1:37" ht="30" customHeight="1" x14ac:dyDescent="0.35">
      <c r="A43" s="96">
        <v>44067</v>
      </c>
      <c r="B43" s="101" t="s">
        <v>4859</v>
      </c>
      <c r="C43" s="99" t="s">
        <v>4860</v>
      </c>
      <c r="D43" s="96">
        <v>44013</v>
      </c>
      <c r="E43" s="96" t="s">
        <v>4716</v>
      </c>
      <c r="F43" s="99" t="s">
        <v>4861</v>
      </c>
      <c r="G43" s="150" t="str">
        <f t="shared" si="0"/>
        <v>https://www.researchsquare.com/article/rs-38004/v1</v>
      </c>
      <c r="H43" s="116" t="s">
        <v>112</v>
      </c>
      <c r="I43" s="116" t="s">
        <v>1759</v>
      </c>
      <c r="J43" s="99" t="s">
        <v>4862</v>
      </c>
      <c r="K43" s="99" t="s">
        <v>4756</v>
      </c>
      <c r="L43" s="99">
        <v>2020</v>
      </c>
      <c r="M43" s="116" t="s">
        <v>1268</v>
      </c>
      <c r="N43" s="99" t="s">
        <v>2767</v>
      </c>
      <c r="O43" s="97" t="s">
        <v>2232</v>
      </c>
      <c r="P43" s="99" t="s">
        <v>237</v>
      </c>
      <c r="Q43" s="99" t="s">
        <v>238</v>
      </c>
      <c r="R43" s="99" t="s">
        <v>238</v>
      </c>
      <c r="S43" s="96" t="s">
        <v>237</v>
      </c>
      <c r="T43" s="99" t="s">
        <v>39</v>
      </c>
      <c r="U43" s="99" t="s">
        <v>4863</v>
      </c>
      <c r="V43" s="99" t="s">
        <v>238</v>
      </c>
      <c r="W43" s="99" t="s">
        <v>238</v>
      </c>
      <c r="X43" s="99" t="s">
        <v>238</v>
      </c>
      <c r="Y43" s="99" t="s">
        <v>238</v>
      </c>
      <c r="Z43" s="99" t="s">
        <v>238</v>
      </c>
      <c r="AA43" s="99" t="s">
        <v>238</v>
      </c>
      <c r="AB43" s="99" t="s">
        <v>238</v>
      </c>
      <c r="AC43" s="99" t="s">
        <v>238</v>
      </c>
      <c r="AD43" s="99" t="s">
        <v>238</v>
      </c>
      <c r="AE43" s="99" t="s">
        <v>238</v>
      </c>
      <c r="AF43" s="99" t="s">
        <v>238</v>
      </c>
      <c r="AG43" s="99" t="s">
        <v>238</v>
      </c>
      <c r="AH43" s="99" t="s">
        <v>237</v>
      </c>
      <c r="AI43" s="99" t="s">
        <v>238</v>
      </c>
      <c r="AJ43" s="99" t="s">
        <v>238</v>
      </c>
      <c r="AK43" s="99" t="s">
        <v>238</v>
      </c>
    </row>
    <row r="44" spans="1:37" ht="30" customHeight="1" x14ac:dyDescent="0.35">
      <c r="A44" s="96">
        <v>44067</v>
      </c>
      <c r="B44" s="101" t="s">
        <v>4864</v>
      </c>
      <c r="C44" s="99" t="s">
        <v>4865</v>
      </c>
      <c r="D44" s="96">
        <v>43971</v>
      </c>
      <c r="E44" s="96" t="s">
        <v>4716</v>
      </c>
      <c r="F44" s="99" t="s">
        <v>4866</v>
      </c>
      <c r="G44" s="150" t="str">
        <f t="shared" si="0"/>
        <v>http://ijcrr.com/uploads/2673_pdf.pdf</v>
      </c>
      <c r="H44" s="116" t="s">
        <v>112</v>
      </c>
      <c r="I44" s="116" t="s">
        <v>102</v>
      </c>
      <c r="J44" s="99" t="s">
        <v>4867</v>
      </c>
      <c r="K44" s="99" t="s">
        <v>4868</v>
      </c>
      <c r="L44" s="99">
        <v>2020</v>
      </c>
      <c r="M44" s="97" t="s">
        <v>1757</v>
      </c>
      <c r="N44" s="99" t="s">
        <v>2767</v>
      </c>
      <c r="O44" s="97" t="s">
        <v>2232</v>
      </c>
      <c r="P44" s="99" t="s">
        <v>237</v>
      </c>
      <c r="Q44" s="99" t="s">
        <v>238</v>
      </c>
      <c r="R44" s="99" t="s">
        <v>237</v>
      </c>
      <c r="S44" s="96" t="s">
        <v>238</v>
      </c>
      <c r="T44" s="99" t="s">
        <v>39</v>
      </c>
      <c r="U44" s="99" t="s">
        <v>1864</v>
      </c>
      <c r="V44" s="99" t="s">
        <v>238</v>
      </c>
      <c r="W44" s="99" t="s">
        <v>238</v>
      </c>
      <c r="X44" s="99" t="s">
        <v>238</v>
      </c>
      <c r="Y44" s="99" t="s">
        <v>238</v>
      </c>
      <c r="Z44" s="99" t="s">
        <v>238</v>
      </c>
      <c r="AA44" s="99" t="s">
        <v>238</v>
      </c>
      <c r="AB44" s="99" t="s">
        <v>238</v>
      </c>
      <c r="AC44" s="99" t="s">
        <v>238</v>
      </c>
      <c r="AD44" s="99" t="s">
        <v>238</v>
      </c>
      <c r="AE44" s="99" t="s">
        <v>238</v>
      </c>
      <c r="AF44" s="99" t="s">
        <v>238</v>
      </c>
      <c r="AG44" s="99" t="s">
        <v>238</v>
      </c>
      <c r="AH44" s="99" t="s">
        <v>238</v>
      </c>
      <c r="AI44" s="99" t="s">
        <v>238</v>
      </c>
      <c r="AJ44" s="99" t="s">
        <v>238</v>
      </c>
      <c r="AK44" s="99" t="s">
        <v>238</v>
      </c>
    </row>
    <row r="45" spans="1:37" ht="30" customHeight="1" x14ac:dyDescent="0.35">
      <c r="A45" s="96">
        <v>44067</v>
      </c>
      <c r="B45" s="101" t="s">
        <v>4869</v>
      </c>
      <c r="C45" s="99" t="s">
        <v>4870</v>
      </c>
      <c r="D45" s="96">
        <v>43993</v>
      </c>
      <c r="E45" s="96" t="s">
        <v>4716</v>
      </c>
      <c r="F45" s="99" t="s">
        <v>4871</v>
      </c>
      <c r="G45" s="150" t="str">
        <f t="shared" si="0"/>
        <v>https://www.preprints.org/manuscript/202006.0131/v1</v>
      </c>
      <c r="H45" s="116" t="s">
        <v>112</v>
      </c>
      <c r="I45" s="116" t="s">
        <v>102</v>
      </c>
      <c r="J45" s="99" t="s">
        <v>4872</v>
      </c>
      <c r="K45" s="99" t="s">
        <v>4756</v>
      </c>
      <c r="L45" s="99">
        <v>2020</v>
      </c>
      <c r="M45" s="116" t="s">
        <v>1268</v>
      </c>
      <c r="N45" s="99" t="s">
        <v>2767</v>
      </c>
      <c r="O45" s="97" t="s">
        <v>2232</v>
      </c>
      <c r="P45" s="99" t="s">
        <v>238</v>
      </c>
      <c r="Q45" s="99" t="s">
        <v>237</v>
      </c>
      <c r="R45" s="99" t="s">
        <v>238</v>
      </c>
      <c r="S45" s="96" t="s">
        <v>237</v>
      </c>
      <c r="T45" s="99" t="s">
        <v>39</v>
      </c>
      <c r="U45" s="99" t="s">
        <v>1864</v>
      </c>
      <c r="V45" s="99" t="s">
        <v>238</v>
      </c>
      <c r="W45" s="99" t="s">
        <v>238</v>
      </c>
      <c r="X45" s="99" t="s">
        <v>238</v>
      </c>
      <c r="Y45" s="99" t="s">
        <v>238</v>
      </c>
      <c r="Z45" s="99" t="s">
        <v>238</v>
      </c>
      <c r="AA45" s="99" t="s">
        <v>238</v>
      </c>
      <c r="AB45" s="99" t="s">
        <v>238</v>
      </c>
      <c r="AC45" s="99" t="s">
        <v>238</v>
      </c>
      <c r="AD45" s="99" t="s">
        <v>238</v>
      </c>
      <c r="AE45" s="99" t="s">
        <v>238</v>
      </c>
      <c r="AF45" s="99" t="s">
        <v>238</v>
      </c>
      <c r="AG45" s="99" t="s">
        <v>238</v>
      </c>
      <c r="AH45" s="99" t="s">
        <v>238</v>
      </c>
      <c r="AI45" s="99" t="s">
        <v>238</v>
      </c>
      <c r="AJ45" s="99" t="s">
        <v>238</v>
      </c>
      <c r="AK45" s="99" t="s">
        <v>238</v>
      </c>
    </row>
    <row r="46" spans="1:37" ht="30" customHeight="1" x14ac:dyDescent="0.35">
      <c r="A46" s="96">
        <v>44067</v>
      </c>
      <c r="B46" s="101" t="s">
        <v>4873</v>
      </c>
      <c r="C46" s="99" t="s">
        <v>4874</v>
      </c>
      <c r="D46" s="96">
        <v>44003</v>
      </c>
      <c r="E46" s="96" t="s">
        <v>4716</v>
      </c>
      <c r="F46" s="99" t="s">
        <v>4875</v>
      </c>
      <c r="G46" s="150" t="str">
        <f t="shared" si="0"/>
        <v>https://www.thieme-connect.com/products/ejournals/html/10.1055/s-0040-1713725</v>
      </c>
      <c r="H46" s="116" t="s">
        <v>112</v>
      </c>
      <c r="I46" s="116" t="s">
        <v>102</v>
      </c>
      <c r="J46" s="99" t="s">
        <v>4876</v>
      </c>
      <c r="K46" s="99" t="s">
        <v>4877</v>
      </c>
      <c r="L46" s="99">
        <v>2020</v>
      </c>
      <c r="M46" s="97" t="s">
        <v>1757</v>
      </c>
      <c r="N46" s="99" t="s">
        <v>2767</v>
      </c>
      <c r="O46" s="97" t="s">
        <v>2232</v>
      </c>
      <c r="P46" s="99" t="s">
        <v>237</v>
      </c>
      <c r="Q46" s="99" t="s">
        <v>237</v>
      </c>
      <c r="R46" s="99" t="s">
        <v>237</v>
      </c>
      <c r="S46" s="96" t="s">
        <v>237</v>
      </c>
      <c r="T46" s="99" t="s">
        <v>39</v>
      </c>
      <c r="U46" s="99" t="s">
        <v>1864</v>
      </c>
      <c r="V46" s="99" t="s">
        <v>238</v>
      </c>
      <c r="W46" s="99" t="s">
        <v>238</v>
      </c>
      <c r="X46" s="99" t="s">
        <v>238</v>
      </c>
      <c r="Y46" s="99" t="s">
        <v>238</v>
      </c>
      <c r="Z46" s="99" t="s">
        <v>238</v>
      </c>
      <c r="AA46" s="99" t="s">
        <v>238</v>
      </c>
      <c r="AB46" s="99" t="s">
        <v>238</v>
      </c>
      <c r="AC46" s="99" t="s">
        <v>238</v>
      </c>
      <c r="AD46" s="99" t="s">
        <v>238</v>
      </c>
      <c r="AE46" s="99" t="s">
        <v>238</v>
      </c>
      <c r="AF46" s="99" t="s">
        <v>238</v>
      </c>
      <c r="AG46" s="99" t="s">
        <v>238</v>
      </c>
      <c r="AH46" s="99" t="s">
        <v>238</v>
      </c>
      <c r="AI46" s="99" t="s">
        <v>238</v>
      </c>
      <c r="AJ46" s="99" t="s">
        <v>238</v>
      </c>
      <c r="AK46" s="99" t="s">
        <v>238</v>
      </c>
    </row>
    <row r="47" spans="1:37" ht="30" customHeight="1" x14ac:dyDescent="0.35">
      <c r="A47" s="96">
        <v>44067</v>
      </c>
      <c r="B47" s="101" t="s">
        <v>4882</v>
      </c>
      <c r="C47" s="99" t="s">
        <v>4883</v>
      </c>
      <c r="D47" s="96">
        <v>44027</v>
      </c>
      <c r="E47" s="96" t="s">
        <v>4716</v>
      </c>
      <c r="F47" s="99" t="s">
        <v>4884</v>
      </c>
      <c r="G47" s="150" t="str">
        <f t="shared" si="0"/>
        <v>https://www.sciencedirect.com/science/article/abs/pii/S0305750X20301947</v>
      </c>
      <c r="H47" s="116" t="s">
        <v>112</v>
      </c>
      <c r="I47" s="116" t="s">
        <v>109</v>
      </c>
      <c r="J47" s="99" t="s">
        <v>4885</v>
      </c>
      <c r="K47" s="99" t="s">
        <v>4886</v>
      </c>
      <c r="L47" s="99">
        <v>2020</v>
      </c>
      <c r="M47" s="97" t="s">
        <v>1757</v>
      </c>
      <c r="N47" s="99" t="s">
        <v>2767</v>
      </c>
      <c r="O47" s="97" t="s">
        <v>2232</v>
      </c>
      <c r="P47" s="99" t="s">
        <v>238</v>
      </c>
      <c r="Q47" s="99" t="s">
        <v>237</v>
      </c>
      <c r="R47" s="99" t="s">
        <v>238</v>
      </c>
      <c r="S47" s="96" t="s">
        <v>237</v>
      </c>
      <c r="T47" s="99" t="s">
        <v>39</v>
      </c>
      <c r="U47" s="99" t="s">
        <v>1864</v>
      </c>
      <c r="V47" s="99" t="s">
        <v>238</v>
      </c>
      <c r="W47" s="99" t="s">
        <v>238</v>
      </c>
      <c r="X47" s="99" t="s">
        <v>238</v>
      </c>
      <c r="Y47" s="99" t="s">
        <v>238</v>
      </c>
      <c r="Z47" s="99" t="s">
        <v>238</v>
      </c>
      <c r="AA47" s="99" t="s">
        <v>238</v>
      </c>
      <c r="AB47" s="99" t="s">
        <v>238</v>
      </c>
      <c r="AC47" s="99" t="s">
        <v>238</v>
      </c>
      <c r="AD47" s="99" t="s">
        <v>238</v>
      </c>
      <c r="AE47" s="99" t="s">
        <v>238</v>
      </c>
      <c r="AF47" s="99" t="s">
        <v>238</v>
      </c>
      <c r="AG47" s="99" t="s">
        <v>238</v>
      </c>
      <c r="AH47" s="99" t="s">
        <v>238</v>
      </c>
      <c r="AI47" s="99" t="s">
        <v>238</v>
      </c>
      <c r="AJ47" s="99" t="s">
        <v>238</v>
      </c>
      <c r="AK47" s="99" t="s">
        <v>238</v>
      </c>
    </row>
    <row r="48" spans="1:37" ht="30" customHeight="1" x14ac:dyDescent="0.35">
      <c r="A48" s="96">
        <v>44067</v>
      </c>
      <c r="B48" s="101" t="s">
        <v>4887</v>
      </c>
      <c r="C48" s="99" t="s">
        <v>4888</v>
      </c>
      <c r="D48" s="96">
        <v>44029</v>
      </c>
      <c r="E48" s="96" t="s">
        <v>4716</v>
      </c>
      <c r="F48" s="99" t="s">
        <v>4889</v>
      </c>
      <c r="G48" s="150" t="str">
        <f t="shared" si="0"/>
        <v>https://www.medrxiv.org/content/10.1101/2020.07.14.20153643v1.full.pdf+html</v>
      </c>
      <c r="H48" s="116" t="s">
        <v>112</v>
      </c>
      <c r="I48" s="116" t="s">
        <v>100</v>
      </c>
      <c r="J48" s="99" t="s">
        <v>4890</v>
      </c>
      <c r="K48" s="99" t="s">
        <v>1961</v>
      </c>
      <c r="L48" s="99">
        <v>2020</v>
      </c>
      <c r="M48" s="97" t="s">
        <v>1757</v>
      </c>
      <c r="N48" s="99" t="s">
        <v>2767</v>
      </c>
      <c r="O48" s="97" t="s">
        <v>2232</v>
      </c>
      <c r="P48" s="99" t="s">
        <v>238</v>
      </c>
      <c r="Q48" s="99" t="s">
        <v>237</v>
      </c>
      <c r="R48" s="99" t="s">
        <v>238</v>
      </c>
      <c r="S48" s="96" t="s">
        <v>238</v>
      </c>
      <c r="T48" s="99" t="s">
        <v>39</v>
      </c>
      <c r="U48" s="99" t="s">
        <v>4891</v>
      </c>
      <c r="V48" s="99" t="s">
        <v>238</v>
      </c>
      <c r="W48" s="99" t="s">
        <v>238</v>
      </c>
      <c r="X48" s="99" t="s">
        <v>238</v>
      </c>
      <c r="Y48" s="99" t="s">
        <v>238</v>
      </c>
      <c r="Z48" s="99" t="s">
        <v>238</v>
      </c>
      <c r="AA48" s="99" t="s">
        <v>238</v>
      </c>
      <c r="AB48" s="99" t="s">
        <v>238</v>
      </c>
      <c r="AC48" s="99" t="s">
        <v>237</v>
      </c>
      <c r="AD48" s="99" t="s">
        <v>238</v>
      </c>
      <c r="AE48" s="99" t="s">
        <v>238</v>
      </c>
      <c r="AF48" s="99" t="s">
        <v>238</v>
      </c>
      <c r="AG48" s="99" t="s">
        <v>238</v>
      </c>
      <c r="AH48" s="99" t="s">
        <v>238</v>
      </c>
      <c r="AI48" s="99" t="s">
        <v>238</v>
      </c>
      <c r="AJ48" s="99" t="s">
        <v>238</v>
      </c>
      <c r="AK48" s="99" t="s">
        <v>238</v>
      </c>
    </row>
    <row r="49" spans="1:37" ht="30" customHeight="1" x14ac:dyDescent="0.35">
      <c r="A49" s="96">
        <v>44067</v>
      </c>
      <c r="B49" s="101" t="s">
        <v>4892</v>
      </c>
      <c r="C49" s="99" t="s">
        <v>4893</v>
      </c>
      <c r="D49" s="96">
        <v>44050</v>
      </c>
      <c r="E49" s="96">
        <v>44060</v>
      </c>
      <c r="F49" s="99" t="s">
        <v>4894</v>
      </c>
      <c r="G49" s="150" t="str">
        <f t="shared" si="0"/>
        <v>https://www.dovepress.com/fever-with-rash-is-one-of-the-first-presentations-of-covid-19-in-child-peer-reviewed-article-IMCRJ</v>
      </c>
      <c r="H49" s="116" t="s">
        <v>2121</v>
      </c>
      <c r="I49" s="116" t="s">
        <v>104</v>
      </c>
      <c r="J49" s="99" t="s">
        <v>4895</v>
      </c>
      <c r="K49" s="99" t="s">
        <v>4896</v>
      </c>
      <c r="L49" s="99">
        <v>2020</v>
      </c>
      <c r="M49" s="97" t="s">
        <v>1757</v>
      </c>
      <c r="N49" s="99" t="s">
        <v>4897</v>
      </c>
      <c r="O49" s="97" t="s">
        <v>2232</v>
      </c>
      <c r="P49" s="99" t="s">
        <v>238</v>
      </c>
      <c r="Q49" s="99" t="s">
        <v>237</v>
      </c>
      <c r="R49" s="99" t="s">
        <v>238</v>
      </c>
      <c r="S49" s="96" t="s">
        <v>238</v>
      </c>
      <c r="T49" s="99" t="s">
        <v>39</v>
      </c>
      <c r="U49" s="99">
        <v>1</v>
      </c>
      <c r="V49" s="99" t="s">
        <v>238</v>
      </c>
      <c r="W49" s="99" t="s">
        <v>238</v>
      </c>
      <c r="X49" s="99" t="s">
        <v>238</v>
      </c>
      <c r="Y49" s="99" t="s">
        <v>238</v>
      </c>
      <c r="Z49" s="99" t="s">
        <v>238</v>
      </c>
      <c r="AA49" s="99" t="s">
        <v>238</v>
      </c>
      <c r="AB49" s="99" t="s">
        <v>237</v>
      </c>
      <c r="AC49" s="99" t="s">
        <v>238</v>
      </c>
      <c r="AD49" s="99" t="s">
        <v>238</v>
      </c>
      <c r="AE49" s="99" t="s">
        <v>237</v>
      </c>
      <c r="AF49" s="99" t="s">
        <v>238</v>
      </c>
      <c r="AG49" s="99" t="s">
        <v>238</v>
      </c>
      <c r="AH49" s="99" t="s">
        <v>238</v>
      </c>
      <c r="AI49" s="99" t="s">
        <v>238</v>
      </c>
      <c r="AJ49" s="99" t="s">
        <v>238</v>
      </c>
      <c r="AK49" s="99" t="s">
        <v>238</v>
      </c>
    </row>
    <row r="50" spans="1:37" ht="30" customHeight="1" x14ac:dyDescent="0.35">
      <c r="A50" s="96">
        <v>44067</v>
      </c>
      <c r="B50" s="101" t="s">
        <v>4898</v>
      </c>
      <c r="C50" s="99" t="s">
        <v>4899</v>
      </c>
      <c r="D50" s="96">
        <v>44004</v>
      </c>
      <c r="E50" s="96">
        <v>44064</v>
      </c>
      <c r="F50" s="99" t="s">
        <v>4900</v>
      </c>
      <c r="G50" s="150" t="str">
        <f t="shared" si="0"/>
        <v>https://jlmc.edu.np/index.php/JLMC/article/view/381</v>
      </c>
      <c r="H50" s="116" t="s">
        <v>4498</v>
      </c>
      <c r="I50" s="116" t="s">
        <v>102</v>
      </c>
      <c r="J50" s="99" t="s">
        <v>4901</v>
      </c>
      <c r="K50" s="99" t="s">
        <v>4734</v>
      </c>
      <c r="L50" s="99">
        <v>2020</v>
      </c>
      <c r="M50" s="97" t="s">
        <v>1757</v>
      </c>
      <c r="N50" s="99" t="s">
        <v>4902</v>
      </c>
      <c r="O50" s="97" t="s">
        <v>2232</v>
      </c>
      <c r="P50" s="99" t="s">
        <v>237</v>
      </c>
      <c r="Q50" s="99" t="s">
        <v>238</v>
      </c>
      <c r="R50" s="99" t="s">
        <v>238</v>
      </c>
      <c r="S50" s="96" t="s">
        <v>237</v>
      </c>
      <c r="T50" s="99" t="s">
        <v>39</v>
      </c>
      <c r="U50" s="99" t="s">
        <v>1864</v>
      </c>
      <c r="V50" s="99" t="s">
        <v>238</v>
      </c>
      <c r="W50" s="99" t="s">
        <v>237</v>
      </c>
      <c r="X50" s="99" t="s">
        <v>238</v>
      </c>
      <c r="Y50" s="99" t="s">
        <v>237</v>
      </c>
      <c r="Z50" s="99" t="s">
        <v>238</v>
      </c>
      <c r="AA50" s="99" t="s">
        <v>238</v>
      </c>
      <c r="AB50" s="99" t="s">
        <v>238</v>
      </c>
      <c r="AC50" s="99" t="s">
        <v>238</v>
      </c>
      <c r="AD50" s="99" t="s">
        <v>238</v>
      </c>
      <c r="AE50" s="99" t="s">
        <v>238</v>
      </c>
      <c r="AF50" s="99" t="s">
        <v>238</v>
      </c>
      <c r="AG50" s="99" t="s">
        <v>238</v>
      </c>
      <c r="AH50" s="99" t="s">
        <v>238</v>
      </c>
      <c r="AI50" s="99" t="s">
        <v>237</v>
      </c>
      <c r="AJ50" s="99" t="s">
        <v>238</v>
      </c>
      <c r="AK50" s="99" t="s">
        <v>238</v>
      </c>
    </row>
    <row r="51" spans="1:37" ht="30" customHeight="1" x14ac:dyDescent="0.35">
      <c r="A51" s="96">
        <v>44067</v>
      </c>
      <c r="B51" s="101" t="s">
        <v>4908</v>
      </c>
      <c r="C51" s="99" t="s">
        <v>4909</v>
      </c>
      <c r="D51" s="96">
        <v>43941</v>
      </c>
      <c r="E51" s="96">
        <v>44064</v>
      </c>
      <c r="F51" s="99" t="s">
        <v>4910</v>
      </c>
      <c r="G51" s="150" t="str">
        <f t="shared" si="0"/>
        <v>https://pubmed.ncbi.nlm.nih.gov/32335608/</v>
      </c>
      <c r="H51" s="116" t="s">
        <v>4498</v>
      </c>
      <c r="I51" s="116" t="s">
        <v>104</v>
      </c>
      <c r="J51" s="99" t="s">
        <v>4911</v>
      </c>
      <c r="K51" s="99" t="s">
        <v>4912</v>
      </c>
      <c r="L51" s="99">
        <v>2020</v>
      </c>
      <c r="M51" s="97" t="s">
        <v>1757</v>
      </c>
      <c r="N51" s="99" t="s">
        <v>4913</v>
      </c>
      <c r="O51" s="97" t="s">
        <v>2232</v>
      </c>
      <c r="P51" s="99" t="s">
        <v>238</v>
      </c>
      <c r="Q51" s="99" t="s">
        <v>238</v>
      </c>
      <c r="R51" s="99" t="s">
        <v>238</v>
      </c>
      <c r="S51" s="96" t="s">
        <v>237</v>
      </c>
      <c r="T51" s="99" t="s">
        <v>39</v>
      </c>
      <c r="U51" s="99" t="s">
        <v>1864</v>
      </c>
      <c r="V51" s="99" t="s">
        <v>238</v>
      </c>
      <c r="W51" s="99" t="s">
        <v>238</v>
      </c>
      <c r="X51" s="99" t="s">
        <v>238</v>
      </c>
      <c r="Y51" s="99" t="s">
        <v>238</v>
      </c>
      <c r="Z51" s="99" t="s">
        <v>238</v>
      </c>
      <c r="AA51" s="99" t="s">
        <v>238</v>
      </c>
      <c r="AB51" s="99" t="s">
        <v>238</v>
      </c>
      <c r="AC51" s="99" t="s">
        <v>238</v>
      </c>
      <c r="AD51" s="99" t="s">
        <v>238</v>
      </c>
      <c r="AE51" s="99" t="s">
        <v>238</v>
      </c>
      <c r="AF51" s="99" t="s">
        <v>238</v>
      </c>
      <c r="AG51" s="99" t="s">
        <v>238</v>
      </c>
      <c r="AH51" s="99" t="s">
        <v>237</v>
      </c>
      <c r="AI51" s="99" t="s">
        <v>237</v>
      </c>
      <c r="AJ51" s="99" t="s">
        <v>238</v>
      </c>
      <c r="AK51" s="99" t="s">
        <v>238</v>
      </c>
    </row>
    <row r="52" spans="1:37" ht="30" customHeight="1" x14ac:dyDescent="0.35">
      <c r="A52" s="96">
        <v>44067</v>
      </c>
      <c r="B52" s="101" t="s">
        <v>4914</v>
      </c>
      <c r="C52" s="99" t="s">
        <v>4915</v>
      </c>
      <c r="D52" s="96" t="s">
        <v>2419</v>
      </c>
      <c r="E52" s="96">
        <v>44064</v>
      </c>
      <c r="F52" s="99" t="s">
        <v>4916</v>
      </c>
      <c r="G52" s="150" t="str">
        <f t="shared" si="0"/>
        <v>http://search.ebscohost.com/login.aspx?direct=true&amp;profile=ehost&amp;scope=site&amp;authtype=crawler&amp;jrnl=19924852&amp;AN=144452215&amp;h=C2AzNiYhzvL7aAOh4F5WOl%2FrV0sFG7rBNRDuvRLbnrXWVQKV%2BlmTiA0zh5SmmBqrDbvodg8IsYnjUqUsvxrEyw%3D%3D&amp;crl=c</v>
      </c>
      <c r="H52" s="116" t="s">
        <v>112</v>
      </c>
      <c r="I52" s="116" t="s">
        <v>102</v>
      </c>
      <c r="J52" s="99" t="s">
        <v>4917</v>
      </c>
      <c r="K52" s="99" t="s">
        <v>4751</v>
      </c>
      <c r="L52" s="99">
        <v>2020</v>
      </c>
      <c r="M52" s="97" t="s">
        <v>1757</v>
      </c>
      <c r="N52" s="99" t="s">
        <v>2767</v>
      </c>
      <c r="O52" s="97" t="s">
        <v>2232</v>
      </c>
      <c r="P52" s="99" t="s">
        <v>237</v>
      </c>
      <c r="Q52" s="99" t="s">
        <v>238</v>
      </c>
      <c r="R52" s="99" t="s">
        <v>238</v>
      </c>
      <c r="S52" s="96" t="s">
        <v>238</v>
      </c>
      <c r="T52" s="99" t="s">
        <v>39</v>
      </c>
      <c r="U52" s="99" t="s">
        <v>1864</v>
      </c>
      <c r="V52" s="99" t="s">
        <v>237</v>
      </c>
      <c r="W52" s="99" t="s">
        <v>238</v>
      </c>
      <c r="X52" s="99" t="s">
        <v>237</v>
      </c>
      <c r="Y52" s="99" t="s">
        <v>237</v>
      </c>
      <c r="Z52" s="99" t="s">
        <v>238</v>
      </c>
      <c r="AA52" s="99" t="s">
        <v>238</v>
      </c>
      <c r="AB52" s="99" t="s">
        <v>238</v>
      </c>
      <c r="AC52" s="99" t="s">
        <v>238</v>
      </c>
      <c r="AD52" s="99" t="s">
        <v>238</v>
      </c>
      <c r="AE52" s="99" t="s">
        <v>238</v>
      </c>
      <c r="AF52" s="99" t="s">
        <v>238</v>
      </c>
      <c r="AG52" s="99" t="s">
        <v>238</v>
      </c>
      <c r="AH52" s="99" t="s">
        <v>238</v>
      </c>
      <c r="AI52" s="99" t="s">
        <v>238</v>
      </c>
      <c r="AJ52" s="99" t="s">
        <v>238</v>
      </c>
      <c r="AK52" s="99" t="s">
        <v>238</v>
      </c>
    </row>
    <row r="53" spans="1:37" ht="30" customHeight="1" x14ac:dyDescent="0.35">
      <c r="A53" s="96">
        <v>44067</v>
      </c>
      <c r="B53" s="101" t="s">
        <v>4922</v>
      </c>
      <c r="C53" s="99" t="s">
        <v>4923</v>
      </c>
      <c r="D53" s="96">
        <v>43968</v>
      </c>
      <c r="E53" s="96">
        <v>44064</v>
      </c>
      <c r="F53" s="99" t="s">
        <v>4924</v>
      </c>
      <c r="G53" s="150" t="str">
        <f t="shared" si="0"/>
        <v>https://preprints.aijr.org/index.php/ap/preprint/view/72</v>
      </c>
      <c r="H53" s="116" t="s">
        <v>112</v>
      </c>
      <c r="I53" s="116" t="s">
        <v>104</v>
      </c>
      <c r="J53" s="99" t="s">
        <v>4925</v>
      </c>
      <c r="K53" s="99" t="s">
        <v>4926</v>
      </c>
      <c r="L53" s="99">
        <v>2020</v>
      </c>
      <c r="M53" s="97" t="s">
        <v>1757</v>
      </c>
      <c r="N53" s="99" t="s">
        <v>2767</v>
      </c>
      <c r="O53" s="97" t="s">
        <v>2232</v>
      </c>
      <c r="P53" s="99" t="s">
        <v>237</v>
      </c>
      <c r="Q53" s="99" t="s">
        <v>238</v>
      </c>
      <c r="R53" s="99" t="s">
        <v>238</v>
      </c>
      <c r="S53" s="96" t="s">
        <v>238</v>
      </c>
      <c r="T53" s="99" t="s">
        <v>39</v>
      </c>
      <c r="U53" s="99" t="s">
        <v>1864</v>
      </c>
      <c r="V53" s="99" t="s">
        <v>237</v>
      </c>
      <c r="W53" s="99" t="s">
        <v>238</v>
      </c>
      <c r="X53" s="99" t="s">
        <v>238</v>
      </c>
      <c r="Y53" s="99" t="s">
        <v>237</v>
      </c>
      <c r="Z53" s="99" t="s">
        <v>238</v>
      </c>
      <c r="AA53" s="99" t="s">
        <v>238</v>
      </c>
      <c r="AB53" s="99" t="s">
        <v>238</v>
      </c>
      <c r="AC53" s="99" t="s">
        <v>238</v>
      </c>
      <c r="AD53" s="99" t="s">
        <v>238</v>
      </c>
      <c r="AE53" s="99" t="s">
        <v>238</v>
      </c>
      <c r="AF53" s="99" t="s">
        <v>238</v>
      </c>
      <c r="AG53" s="99" t="s">
        <v>238</v>
      </c>
      <c r="AH53" s="99" t="s">
        <v>238</v>
      </c>
      <c r="AI53" s="99" t="s">
        <v>238</v>
      </c>
      <c r="AJ53" s="99" t="s">
        <v>238</v>
      </c>
      <c r="AK53" s="99" t="s">
        <v>238</v>
      </c>
    </row>
    <row r="54" spans="1:37" ht="30" customHeight="1" x14ac:dyDescent="0.35">
      <c r="A54" s="96">
        <v>44067</v>
      </c>
      <c r="B54" s="101" t="s">
        <v>4927</v>
      </c>
      <c r="C54" s="99" t="s">
        <v>4928</v>
      </c>
      <c r="D54" s="96">
        <v>43932</v>
      </c>
      <c r="E54" s="96">
        <v>44064</v>
      </c>
      <c r="F54" s="99" t="s">
        <v>4929</v>
      </c>
      <c r="G54" s="150" t="str">
        <f t="shared" si="0"/>
        <v>https://www.ncbi.nlm.nih.gov/pmc/articles/PMC7150531/</v>
      </c>
      <c r="H54" s="125" t="s">
        <v>112</v>
      </c>
      <c r="I54" s="125" t="s">
        <v>109</v>
      </c>
      <c r="J54" s="108" t="s">
        <v>4930</v>
      </c>
      <c r="K54" s="108" t="s">
        <v>4931</v>
      </c>
      <c r="L54" s="108">
        <v>2020</v>
      </c>
      <c r="M54" s="97" t="s">
        <v>1757</v>
      </c>
      <c r="N54" s="108" t="s">
        <v>4932</v>
      </c>
      <c r="O54" s="97" t="s">
        <v>2232</v>
      </c>
      <c r="P54" s="108" t="s">
        <v>237</v>
      </c>
      <c r="Q54" s="108" t="s">
        <v>238</v>
      </c>
      <c r="R54" s="108" t="s">
        <v>238</v>
      </c>
      <c r="S54" s="155" t="s">
        <v>237</v>
      </c>
      <c r="T54" s="108" t="s">
        <v>39</v>
      </c>
      <c r="U54" s="99" t="s">
        <v>1864</v>
      </c>
      <c r="V54" s="99" t="s">
        <v>238</v>
      </c>
      <c r="W54" s="99" t="s">
        <v>237</v>
      </c>
      <c r="X54" s="99" t="s">
        <v>238</v>
      </c>
      <c r="Y54" s="99" t="s">
        <v>237</v>
      </c>
      <c r="Z54" s="99" t="s">
        <v>237</v>
      </c>
      <c r="AA54" s="99" t="s">
        <v>238</v>
      </c>
      <c r="AB54" s="99" t="s">
        <v>238</v>
      </c>
      <c r="AC54" s="99" t="s">
        <v>238</v>
      </c>
      <c r="AD54" s="99" t="s">
        <v>238</v>
      </c>
      <c r="AE54" s="99" t="s">
        <v>238</v>
      </c>
      <c r="AF54" s="99" t="s">
        <v>238</v>
      </c>
      <c r="AG54" s="99" t="s">
        <v>238</v>
      </c>
      <c r="AH54" s="99" t="s">
        <v>237</v>
      </c>
      <c r="AI54" s="99" t="s">
        <v>238</v>
      </c>
      <c r="AJ54" s="99" t="s">
        <v>238</v>
      </c>
      <c r="AK54" s="99" t="s">
        <v>238</v>
      </c>
    </row>
    <row r="55" spans="1:37" ht="30" customHeight="1" x14ac:dyDescent="0.35">
      <c r="A55" s="96">
        <v>44067</v>
      </c>
      <c r="B55" s="101" t="s">
        <v>4933</v>
      </c>
      <c r="C55" s="99" t="s">
        <v>4934</v>
      </c>
      <c r="D55" s="96">
        <v>43973</v>
      </c>
      <c r="E55" s="96">
        <v>44064</v>
      </c>
      <c r="F55" s="99" t="s">
        <v>4935</v>
      </c>
      <c r="G55" s="150" t="str">
        <f t="shared" si="0"/>
        <v>https://www.medrxiv.org/content/10.1101/2020.05.18.20105239v1</v>
      </c>
      <c r="H55" s="154" t="s">
        <v>112</v>
      </c>
      <c r="I55" s="154" t="s">
        <v>2188</v>
      </c>
      <c r="J55" s="108" t="s">
        <v>4936</v>
      </c>
      <c r="K55" s="108" t="s">
        <v>1961</v>
      </c>
      <c r="L55" s="108">
        <v>2020</v>
      </c>
      <c r="M55" s="97" t="s">
        <v>1757</v>
      </c>
      <c r="N55" s="99" t="s">
        <v>2767</v>
      </c>
      <c r="O55" s="97" t="s">
        <v>2232</v>
      </c>
      <c r="P55" s="108" t="s">
        <v>238</v>
      </c>
      <c r="Q55" s="108" t="s">
        <v>237</v>
      </c>
      <c r="R55" s="108" t="s">
        <v>238</v>
      </c>
      <c r="S55" s="155" t="s">
        <v>237</v>
      </c>
      <c r="T55" s="108" t="s">
        <v>39</v>
      </c>
      <c r="U55" s="99" t="s">
        <v>4937</v>
      </c>
      <c r="V55" s="99" t="s">
        <v>238</v>
      </c>
      <c r="W55" s="99" t="s">
        <v>238</v>
      </c>
      <c r="X55" s="99" t="s">
        <v>238</v>
      </c>
      <c r="Y55" s="99" t="s">
        <v>238</v>
      </c>
      <c r="Z55" s="99" t="s">
        <v>238</v>
      </c>
      <c r="AA55" s="99" t="s">
        <v>237</v>
      </c>
      <c r="AB55" s="99" t="s">
        <v>237</v>
      </c>
      <c r="AC55" s="99" t="s">
        <v>237</v>
      </c>
      <c r="AD55" s="99" t="s">
        <v>237</v>
      </c>
      <c r="AE55" s="99" t="s">
        <v>237</v>
      </c>
      <c r="AF55" s="99" t="s">
        <v>238</v>
      </c>
      <c r="AG55" s="99" t="s">
        <v>238</v>
      </c>
      <c r="AH55" s="99" t="s">
        <v>238</v>
      </c>
      <c r="AI55" s="99" t="s">
        <v>237</v>
      </c>
      <c r="AJ55" s="99" t="s">
        <v>238</v>
      </c>
      <c r="AK55" s="99" t="s">
        <v>238</v>
      </c>
    </row>
    <row r="56" spans="1:37" ht="30" customHeight="1" x14ac:dyDescent="0.35">
      <c r="A56" s="96">
        <v>44060</v>
      </c>
      <c r="B56" s="101" t="s">
        <v>4636</v>
      </c>
      <c r="C56" s="99" t="s">
        <v>4637</v>
      </c>
      <c r="D56" s="96">
        <v>44049</v>
      </c>
      <c r="E56" s="96">
        <v>44053</v>
      </c>
      <c r="F56" s="99" t="s">
        <v>4638</v>
      </c>
      <c r="G56" s="150" t="str">
        <f t="shared" si="0"/>
        <v>https://pubmed.ncbi.nlm.nih.gov/32769230/</v>
      </c>
      <c r="H56" s="154" t="s">
        <v>112</v>
      </c>
      <c r="I56" s="154" t="s">
        <v>104</v>
      </c>
      <c r="J56" s="108" t="s">
        <v>4639</v>
      </c>
      <c r="K56" s="108" t="s">
        <v>4316</v>
      </c>
      <c r="L56" s="108">
        <v>2020</v>
      </c>
      <c r="M56" s="97" t="s">
        <v>1757</v>
      </c>
      <c r="N56" s="99" t="s">
        <v>2767</v>
      </c>
      <c r="O56" s="97" t="s">
        <v>2232</v>
      </c>
      <c r="P56" s="108" t="s">
        <v>238</v>
      </c>
      <c r="Q56" s="108" t="s">
        <v>237</v>
      </c>
      <c r="R56" s="108" t="s">
        <v>238</v>
      </c>
      <c r="S56" s="155" t="s">
        <v>238</v>
      </c>
      <c r="T56" s="108" t="s">
        <v>39</v>
      </c>
      <c r="U56" s="99">
        <v>19</v>
      </c>
      <c r="V56" s="99" t="s">
        <v>238</v>
      </c>
      <c r="W56" s="99" t="s">
        <v>238</v>
      </c>
      <c r="X56" s="99" t="s">
        <v>238</v>
      </c>
      <c r="Y56" s="99" t="s">
        <v>238</v>
      </c>
      <c r="Z56" s="99" t="s">
        <v>238</v>
      </c>
      <c r="AA56" s="99" t="s">
        <v>238</v>
      </c>
      <c r="AB56" s="99" t="s">
        <v>237</v>
      </c>
      <c r="AC56" s="99" t="s">
        <v>237</v>
      </c>
      <c r="AD56" s="99" t="s">
        <v>237</v>
      </c>
      <c r="AE56" s="99" t="s">
        <v>237</v>
      </c>
      <c r="AF56" s="99" t="s">
        <v>238</v>
      </c>
      <c r="AG56" s="99" t="s">
        <v>238</v>
      </c>
      <c r="AH56" s="99" t="s">
        <v>238</v>
      </c>
      <c r="AI56" s="99" t="s">
        <v>238</v>
      </c>
      <c r="AJ56" s="99" t="s">
        <v>238</v>
      </c>
      <c r="AK56" s="99" t="s">
        <v>238</v>
      </c>
    </row>
    <row r="57" spans="1:37" ht="30" customHeight="1" x14ac:dyDescent="0.35">
      <c r="A57" s="96">
        <v>44060</v>
      </c>
      <c r="B57" s="101" t="s">
        <v>4640</v>
      </c>
      <c r="C57" s="99" t="s">
        <v>4641</v>
      </c>
      <c r="D57" s="96">
        <v>44050</v>
      </c>
      <c r="E57" s="96">
        <v>44052</v>
      </c>
      <c r="F57" s="99" t="s">
        <v>4642</v>
      </c>
      <c r="G57" s="150" t="str">
        <f t="shared" si="0"/>
        <v>https://pubmed.ncbi.nlm.nih.gov/32767680/</v>
      </c>
      <c r="H57" s="154" t="s">
        <v>4643</v>
      </c>
      <c r="I57" s="154" t="s">
        <v>104</v>
      </c>
      <c r="J57" s="108" t="s">
        <v>4644</v>
      </c>
      <c r="K57" s="108" t="s">
        <v>3994</v>
      </c>
      <c r="L57" s="108">
        <v>2020</v>
      </c>
      <c r="M57" s="97" t="s">
        <v>1757</v>
      </c>
      <c r="N57" s="108" t="s">
        <v>4645</v>
      </c>
      <c r="O57" s="97" t="s">
        <v>2232</v>
      </c>
      <c r="P57" s="108" t="s">
        <v>238</v>
      </c>
      <c r="Q57" s="108" t="s">
        <v>237</v>
      </c>
      <c r="R57" s="108" t="s">
        <v>238</v>
      </c>
      <c r="S57" s="155" t="s">
        <v>238</v>
      </c>
      <c r="T57" s="108" t="s">
        <v>39</v>
      </c>
      <c r="U57" s="99" t="s">
        <v>4646</v>
      </c>
      <c r="V57" s="99" t="s">
        <v>238</v>
      </c>
      <c r="W57" s="99" t="s">
        <v>238</v>
      </c>
      <c r="X57" s="99" t="s">
        <v>238</v>
      </c>
      <c r="Y57" s="99" t="s">
        <v>238</v>
      </c>
      <c r="Z57" s="99" t="s">
        <v>238</v>
      </c>
      <c r="AA57" s="99" t="s">
        <v>238</v>
      </c>
      <c r="AB57" s="99" t="s">
        <v>237</v>
      </c>
      <c r="AC57" s="99" t="s">
        <v>237</v>
      </c>
      <c r="AD57" s="99" t="s">
        <v>237</v>
      </c>
      <c r="AE57" s="99" t="s">
        <v>237</v>
      </c>
      <c r="AF57" s="99" t="s">
        <v>238</v>
      </c>
      <c r="AG57" s="99" t="s">
        <v>238</v>
      </c>
      <c r="AH57" s="99" t="s">
        <v>238</v>
      </c>
      <c r="AI57" s="99" t="s">
        <v>238</v>
      </c>
      <c r="AJ57" s="99" t="s">
        <v>238</v>
      </c>
      <c r="AK57" s="99" t="s">
        <v>238</v>
      </c>
    </row>
    <row r="58" spans="1:37" ht="30" customHeight="1" x14ac:dyDescent="0.35">
      <c r="A58" s="96">
        <v>44060</v>
      </c>
      <c r="B58" s="101" t="s">
        <v>4647</v>
      </c>
      <c r="C58" s="99" t="s">
        <v>4648</v>
      </c>
      <c r="D58" s="96">
        <v>44048</v>
      </c>
      <c r="E58" s="96">
        <v>44050</v>
      </c>
      <c r="F58" s="99" t="s">
        <v>4649</v>
      </c>
      <c r="G58" s="150" t="str">
        <f t="shared" si="0"/>
        <v>https://pubmed.ncbi.nlm.nih.gov/32756980/</v>
      </c>
      <c r="H58" s="154" t="s">
        <v>112</v>
      </c>
      <c r="I58" s="154" t="s">
        <v>104</v>
      </c>
      <c r="J58" s="108" t="s">
        <v>4650</v>
      </c>
      <c r="K58" s="108" t="s">
        <v>4651</v>
      </c>
      <c r="L58" s="108">
        <v>2020</v>
      </c>
      <c r="M58" s="97" t="s">
        <v>1757</v>
      </c>
      <c r="N58" s="108" t="s">
        <v>4652</v>
      </c>
      <c r="O58" s="97" t="s">
        <v>2232</v>
      </c>
      <c r="P58" s="108" t="s">
        <v>238</v>
      </c>
      <c r="Q58" s="108" t="s">
        <v>237</v>
      </c>
      <c r="R58" s="108" t="s">
        <v>238</v>
      </c>
      <c r="S58" s="155" t="s">
        <v>238</v>
      </c>
      <c r="T58" s="108" t="s">
        <v>39</v>
      </c>
      <c r="U58" s="99">
        <v>1</v>
      </c>
      <c r="V58" s="99" t="s">
        <v>238</v>
      </c>
      <c r="W58" s="99" t="s">
        <v>238</v>
      </c>
      <c r="X58" s="99" t="s">
        <v>238</v>
      </c>
      <c r="Y58" s="99" t="s">
        <v>238</v>
      </c>
      <c r="Z58" s="99" t="s">
        <v>238</v>
      </c>
      <c r="AA58" s="99" t="s">
        <v>237</v>
      </c>
      <c r="AB58" s="99" t="s">
        <v>237</v>
      </c>
      <c r="AC58" s="99" t="s">
        <v>238</v>
      </c>
      <c r="AD58" s="99" t="s">
        <v>237</v>
      </c>
      <c r="AE58" s="99" t="s">
        <v>237</v>
      </c>
      <c r="AF58" s="99" t="s">
        <v>238</v>
      </c>
      <c r="AG58" s="99" t="s">
        <v>238</v>
      </c>
      <c r="AH58" s="99" t="s">
        <v>238</v>
      </c>
      <c r="AI58" s="99" t="s">
        <v>238</v>
      </c>
      <c r="AJ58" s="99" t="s">
        <v>238</v>
      </c>
      <c r="AK58" s="99" t="s">
        <v>238</v>
      </c>
    </row>
    <row r="59" spans="1:37" ht="30" customHeight="1" x14ac:dyDescent="0.35">
      <c r="A59" s="96">
        <v>44060</v>
      </c>
      <c r="B59" s="101" t="s">
        <v>4653</v>
      </c>
      <c r="C59" s="99" t="s">
        <v>4654</v>
      </c>
      <c r="D59" s="96">
        <v>44051</v>
      </c>
      <c r="E59" s="96">
        <v>44054</v>
      </c>
      <c r="F59" s="99" t="s">
        <v>4655</v>
      </c>
      <c r="G59" s="150" t="str">
        <f t="shared" si="0"/>
        <v>https://trialsjournal.biomedcentral.com/articles/10.1186/s13063-020-04616-4</v>
      </c>
      <c r="H59" s="125" t="s">
        <v>1154</v>
      </c>
      <c r="I59" s="125" t="s">
        <v>2339</v>
      </c>
      <c r="J59" s="108" t="s">
        <v>4656</v>
      </c>
      <c r="K59" s="108" t="s">
        <v>4657</v>
      </c>
      <c r="L59" s="108">
        <v>2020</v>
      </c>
      <c r="M59" s="97" t="s">
        <v>1757</v>
      </c>
      <c r="N59" s="108" t="s">
        <v>4658</v>
      </c>
      <c r="O59" s="97" t="s">
        <v>2232</v>
      </c>
      <c r="P59" s="108" t="s">
        <v>238</v>
      </c>
      <c r="Q59" s="108" t="s">
        <v>237</v>
      </c>
      <c r="R59" s="108" t="s">
        <v>238</v>
      </c>
      <c r="S59" s="155" t="s">
        <v>238</v>
      </c>
      <c r="T59" s="108" t="s">
        <v>39</v>
      </c>
      <c r="U59" s="99" t="s">
        <v>4659</v>
      </c>
      <c r="V59" s="99" t="s">
        <v>238</v>
      </c>
      <c r="W59" s="99" t="s">
        <v>238</v>
      </c>
      <c r="X59" s="99" t="s">
        <v>238</v>
      </c>
      <c r="Y59" s="99" t="s">
        <v>238</v>
      </c>
      <c r="Z59" s="99" t="s">
        <v>238</v>
      </c>
      <c r="AA59" s="99" t="s">
        <v>238</v>
      </c>
      <c r="AB59" s="99" t="s">
        <v>237</v>
      </c>
      <c r="AC59" s="99" t="s">
        <v>238</v>
      </c>
      <c r="AD59" s="99" t="s">
        <v>238</v>
      </c>
      <c r="AE59" s="99" t="s">
        <v>237</v>
      </c>
      <c r="AF59" s="99" t="s">
        <v>238</v>
      </c>
      <c r="AG59" s="99" t="s">
        <v>238</v>
      </c>
      <c r="AH59" s="99" t="s">
        <v>238</v>
      </c>
      <c r="AI59" s="99" t="s">
        <v>238</v>
      </c>
      <c r="AJ59" s="99" t="s">
        <v>238</v>
      </c>
      <c r="AK59" s="99" t="s">
        <v>238</v>
      </c>
    </row>
    <row r="60" spans="1:37" ht="30" customHeight="1" x14ac:dyDescent="0.35">
      <c r="A60" s="96">
        <v>44060</v>
      </c>
      <c r="B60" s="101" t="s">
        <v>4660</v>
      </c>
      <c r="C60" s="99" t="s">
        <v>4661</v>
      </c>
      <c r="D60" s="96">
        <v>44053</v>
      </c>
      <c r="E60" s="96">
        <v>44054</v>
      </c>
      <c r="F60" s="99" t="s">
        <v>4662</v>
      </c>
      <c r="G60" s="150" t="str">
        <f t="shared" si="0"/>
        <v>https://psycnet.apa.org/fulltext/2020-57186-001.html</v>
      </c>
      <c r="H60" s="125" t="s">
        <v>112</v>
      </c>
      <c r="I60" s="125" t="s">
        <v>109</v>
      </c>
      <c r="J60" s="108" t="s">
        <v>4663</v>
      </c>
      <c r="K60" s="108" t="s">
        <v>4664</v>
      </c>
      <c r="L60" s="108">
        <v>2020</v>
      </c>
      <c r="M60" s="97" t="s">
        <v>1757</v>
      </c>
      <c r="N60" s="108" t="s">
        <v>4665</v>
      </c>
      <c r="O60" s="97" t="s">
        <v>2232</v>
      </c>
      <c r="P60" s="108" t="s">
        <v>238</v>
      </c>
      <c r="Q60" s="108" t="s">
        <v>237</v>
      </c>
      <c r="R60" s="108" t="s">
        <v>238</v>
      </c>
      <c r="S60" s="155" t="s">
        <v>238</v>
      </c>
      <c r="T60" s="108" t="s">
        <v>39</v>
      </c>
      <c r="U60" s="99" t="s">
        <v>1864</v>
      </c>
      <c r="V60" s="99" t="s">
        <v>238</v>
      </c>
      <c r="W60" s="99" t="s">
        <v>238</v>
      </c>
      <c r="X60" s="99" t="s">
        <v>238</v>
      </c>
      <c r="Y60" s="99" t="s">
        <v>238</v>
      </c>
      <c r="Z60" s="99" t="s">
        <v>238</v>
      </c>
      <c r="AA60" s="99" t="s">
        <v>238</v>
      </c>
      <c r="AB60" s="99" t="s">
        <v>238</v>
      </c>
      <c r="AC60" s="99" t="s">
        <v>238</v>
      </c>
      <c r="AD60" s="99" t="s">
        <v>238</v>
      </c>
      <c r="AE60" s="99" t="s">
        <v>238</v>
      </c>
      <c r="AF60" s="99" t="s">
        <v>238</v>
      </c>
      <c r="AG60" s="99" t="s">
        <v>238</v>
      </c>
      <c r="AH60" s="99" t="s">
        <v>238</v>
      </c>
      <c r="AI60" s="99" t="s">
        <v>238</v>
      </c>
      <c r="AJ60" s="99" t="s">
        <v>238</v>
      </c>
      <c r="AK60" s="99" t="s">
        <v>238</v>
      </c>
    </row>
    <row r="61" spans="1:37" ht="30" customHeight="1" x14ac:dyDescent="0.35">
      <c r="A61" s="96">
        <v>44060</v>
      </c>
      <c r="B61" s="101" t="s">
        <v>4666</v>
      </c>
      <c r="C61" s="99" t="s">
        <v>4667</v>
      </c>
      <c r="D61" s="96">
        <v>44047</v>
      </c>
      <c r="E61" s="96" t="s">
        <v>4668</v>
      </c>
      <c r="F61" s="99" t="s">
        <v>4669</v>
      </c>
      <c r="G61" s="150" t="str">
        <f t="shared" si="0"/>
        <v>https://www.researchsquare.com/article/rs-49860/v1</v>
      </c>
      <c r="H61" s="125" t="s">
        <v>1154</v>
      </c>
      <c r="I61" s="125" t="s">
        <v>1759</v>
      </c>
      <c r="J61" s="108" t="s">
        <v>4670</v>
      </c>
      <c r="K61" s="108" t="s">
        <v>4468</v>
      </c>
      <c r="L61" s="108">
        <v>2020</v>
      </c>
      <c r="M61" s="97" t="s">
        <v>1757</v>
      </c>
      <c r="N61" s="108" t="s">
        <v>4671</v>
      </c>
      <c r="O61" s="97" t="s">
        <v>2232</v>
      </c>
      <c r="P61" s="108" t="s">
        <v>237</v>
      </c>
      <c r="Q61" s="108" t="s">
        <v>238</v>
      </c>
      <c r="R61" s="108" t="s">
        <v>238</v>
      </c>
      <c r="S61" s="155" t="s">
        <v>237</v>
      </c>
      <c r="T61" s="108" t="s">
        <v>39</v>
      </c>
      <c r="U61" s="99" t="s">
        <v>4672</v>
      </c>
      <c r="V61" s="99" t="s">
        <v>238</v>
      </c>
      <c r="W61" s="99" t="s">
        <v>238</v>
      </c>
      <c r="X61" s="99" t="s">
        <v>238</v>
      </c>
      <c r="Y61" s="99" t="s">
        <v>238</v>
      </c>
      <c r="Z61" s="99" t="s">
        <v>238</v>
      </c>
      <c r="AA61" s="99" t="s">
        <v>238</v>
      </c>
      <c r="AB61" s="99" t="s">
        <v>238</v>
      </c>
      <c r="AC61" s="99" t="s">
        <v>238</v>
      </c>
      <c r="AD61" s="99" t="s">
        <v>238</v>
      </c>
      <c r="AE61" s="99" t="s">
        <v>238</v>
      </c>
      <c r="AF61" s="99" t="s">
        <v>238</v>
      </c>
      <c r="AG61" s="99" t="s">
        <v>238</v>
      </c>
      <c r="AH61" s="99" t="s">
        <v>237</v>
      </c>
      <c r="AI61" s="99" t="s">
        <v>238</v>
      </c>
      <c r="AJ61" s="99" t="s">
        <v>238</v>
      </c>
      <c r="AK61" s="99" t="s">
        <v>238</v>
      </c>
    </row>
    <row r="62" spans="1:37" ht="30" customHeight="1" x14ac:dyDescent="0.35">
      <c r="A62" s="96">
        <v>44060</v>
      </c>
      <c r="B62" s="101" t="s">
        <v>4673</v>
      </c>
      <c r="C62" s="99" t="s">
        <v>4674</v>
      </c>
      <c r="D62" s="96">
        <v>44023</v>
      </c>
      <c r="E62" s="96">
        <v>44053</v>
      </c>
      <c r="F62" s="99" t="s">
        <v>4675</v>
      </c>
      <c r="G62" s="150" t="str">
        <f t="shared" si="0"/>
        <v>https://sites.kowsarpub.com/apid/articles/104508.html</v>
      </c>
      <c r="H62" s="125" t="s">
        <v>2121</v>
      </c>
      <c r="I62" s="125" t="s">
        <v>104</v>
      </c>
      <c r="J62" s="108" t="s">
        <v>4676</v>
      </c>
      <c r="K62" s="108" t="s">
        <v>4677</v>
      </c>
      <c r="L62" s="108">
        <v>2020</v>
      </c>
      <c r="M62" s="97" t="s">
        <v>1757</v>
      </c>
      <c r="N62" s="108" t="s">
        <v>4678</v>
      </c>
      <c r="O62" s="97" t="s">
        <v>2232</v>
      </c>
      <c r="P62" s="108" t="s">
        <v>237</v>
      </c>
      <c r="Q62" s="108" t="s">
        <v>238</v>
      </c>
      <c r="R62" s="108" t="s">
        <v>238</v>
      </c>
      <c r="S62" s="155" t="s">
        <v>238</v>
      </c>
      <c r="T62" s="108" t="s">
        <v>39</v>
      </c>
      <c r="U62" s="99">
        <v>1</v>
      </c>
      <c r="V62" s="99" t="s">
        <v>237</v>
      </c>
      <c r="W62" s="99" t="s">
        <v>238</v>
      </c>
      <c r="X62" s="99" t="s">
        <v>237</v>
      </c>
      <c r="Y62" s="99" t="s">
        <v>237</v>
      </c>
      <c r="Z62" s="99" t="s">
        <v>237</v>
      </c>
      <c r="AA62" s="99" t="s">
        <v>238</v>
      </c>
      <c r="AB62" s="99" t="s">
        <v>238</v>
      </c>
      <c r="AC62" s="99" t="s">
        <v>238</v>
      </c>
      <c r="AD62" s="99" t="s">
        <v>238</v>
      </c>
      <c r="AE62" s="99" t="s">
        <v>238</v>
      </c>
      <c r="AF62" s="99" t="s">
        <v>238</v>
      </c>
      <c r="AG62" s="99" t="s">
        <v>238</v>
      </c>
      <c r="AH62" s="99" t="s">
        <v>238</v>
      </c>
      <c r="AI62" s="99" t="s">
        <v>238</v>
      </c>
      <c r="AJ62" s="99" t="s">
        <v>238</v>
      </c>
      <c r="AK62" s="99" t="s">
        <v>238</v>
      </c>
    </row>
    <row r="63" spans="1:37" ht="30" customHeight="1" x14ac:dyDescent="0.35">
      <c r="A63" s="96">
        <v>44060</v>
      </c>
      <c r="B63" s="101" t="s">
        <v>4679</v>
      </c>
      <c r="C63" s="147" t="s">
        <v>4680</v>
      </c>
      <c r="D63" s="96">
        <v>44022</v>
      </c>
      <c r="E63" s="96">
        <v>44053</v>
      </c>
      <c r="F63" s="99" t="s">
        <v>4681</v>
      </c>
      <c r="G63" s="150" t="str">
        <f t="shared" si="0"/>
        <v>https://www.dovepress.com/the-coronavirus-disease-2019-covid-19-in-children-a-study-in-an-irania-peer-reviewed-article-IDR</v>
      </c>
      <c r="H63" s="125" t="s">
        <v>2121</v>
      </c>
      <c r="I63" s="125" t="s">
        <v>104</v>
      </c>
      <c r="J63" s="108" t="s">
        <v>4682</v>
      </c>
      <c r="K63" s="108" t="s">
        <v>4683</v>
      </c>
      <c r="L63" s="108">
        <v>2020</v>
      </c>
      <c r="M63" s="97" t="s">
        <v>1757</v>
      </c>
      <c r="N63" s="108" t="s">
        <v>4684</v>
      </c>
      <c r="O63" s="97" t="s">
        <v>2232</v>
      </c>
      <c r="P63" s="108" t="s">
        <v>238</v>
      </c>
      <c r="Q63" s="108" t="s">
        <v>237</v>
      </c>
      <c r="R63" s="108" t="s">
        <v>238</v>
      </c>
      <c r="S63" s="155" t="s">
        <v>238</v>
      </c>
      <c r="T63" s="108" t="s">
        <v>39</v>
      </c>
      <c r="U63" s="99">
        <v>35</v>
      </c>
      <c r="V63" s="99" t="s">
        <v>238</v>
      </c>
      <c r="W63" s="99" t="s">
        <v>238</v>
      </c>
      <c r="X63" s="99" t="s">
        <v>238</v>
      </c>
      <c r="Y63" s="99" t="s">
        <v>238</v>
      </c>
      <c r="Z63" s="99" t="s">
        <v>238</v>
      </c>
      <c r="AA63" s="99" t="s">
        <v>238</v>
      </c>
      <c r="AB63" s="99" t="s">
        <v>237</v>
      </c>
      <c r="AC63" s="99" t="s">
        <v>237</v>
      </c>
      <c r="AD63" s="99" t="s">
        <v>237</v>
      </c>
      <c r="AE63" s="99" t="s">
        <v>238</v>
      </c>
      <c r="AF63" s="99" t="s">
        <v>238</v>
      </c>
      <c r="AG63" s="99" t="s">
        <v>238</v>
      </c>
      <c r="AH63" s="99" t="s">
        <v>238</v>
      </c>
      <c r="AI63" s="99" t="s">
        <v>238</v>
      </c>
      <c r="AJ63" s="99" t="s">
        <v>238</v>
      </c>
      <c r="AK63" s="99" t="s">
        <v>238</v>
      </c>
    </row>
    <row r="64" spans="1:37" ht="30" customHeight="1" x14ac:dyDescent="0.35">
      <c r="A64" s="96">
        <v>44060</v>
      </c>
      <c r="B64" s="101" t="s">
        <v>4685</v>
      </c>
      <c r="C64" s="99" t="s">
        <v>4686</v>
      </c>
      <c r="D64" s="96">
        <v>43993</v>
      </c>
      <c r="E64" s="96">
        <v>44055</v>
      </c>
      <c r="F64" s="99" t="s">
        <v>4687</v>
      </c>
      <c r="G64" s="150" t="str">
        <f t="shared" si="0"/>
        <v>https://www.ncbi.nlm.nih.gov/pmc/articles/PMC7289236/</v>
      </c>
      <c r="H64" s="125" t="s">
        <v>2121</v>
      </c>
      <c r="I64" s="125" t="s">
        <v>1759</v>
      </c>
      <c r="J64" s="108" t="s">
        <v>4688</v>
      </c>
      <c r="K64" s="108" t="s">
        <v>4689</v>
      </c>
      <c r="L64" s="108">
        <v>2020</v>
      </c>
      <c r="M64" s="97" t="s">
        <v>1757</v>
      </c>
      <c r="N64" s="108" t="s">
        <v>4690</v>
      </c>
      <c r="O64" s="97" t="s">
        <v>2232</v>
      </c>
      <c r="P64" s="108" t="s">
        <v>237</v>
      </c>
      <c r="Q64" s="108" t="s">
        <v>238</v>
      </c>
      <c r="R64" s="108" t="s">
        <v>238</v>
      </c>
      <c r="S64" s="155" t="s">
        <v>237</v>
      </c>
      <c r="T64" s="108" t="s">
        <v>39</v>
      </c>
      <c r="U64" s="99">
        <v>290</v>
      </c>
      <c r="V64" s="99" t="s">
        <v>237</v>
      </c>
      <c r="W64" s="99" t="s">
        <v>238</v>
      </c>
      <c r="X64" s="99" t="s">
        <v>238</v>
      </c>
      <c r="Y64" s="99" t="s">
        <v>237</v>
      </c>
      <c r="Z64" s="99" t="s">
        <v>238</v>
      </c>
      <c r="AA64" s="99" t="s">
        <v>238</v>
      </c>
      <c r="AB64" s="99" t="s">
        <v>238</v>
      </c>
      <c r="AC64" s="99" t="s">
        <v>238</v>
      </c>
      <c r="AD64" s="99" t="s">
        <v>238</v>
      </c>
      <c r="AE64" s="99" t="s">
        <v>238</v>
      </c>
      <c r="AF64" s="99" t="s">
        <v>238</v>
      </c>
      <c r="AG64" s="99" t="s">
        <v>238</v>
      </c>
      <c r="AH64" s="99" t="s">
        <v>237</v>
      </c>
      <c r="AI64" s="99" t="s">
        <v>238</v>
      </c>
      <c r="AJ64" s="99" t="s">
        <v>238</v>
      </c>
      <c r="AK64" s="99" t="s">
        <v>238</v>
      </c>
    </row>
    <row r="65" spans="1:37" ht="30" customHeight="1" x14ac:dyDescent="0.35">
      <c r="A65" s="96">
        <v>44053</v>
      </c>
      <c r="B65" s="101" t="s">
        <v>4609</v>
      </c>
      <c r="C65" s="99" t="s">
        <v>1761</v>
      </c>
      <c r="D65" s="96">
        <v>44043</v>
      </c>
      <c r="E65" s="96">
        <v>44044</v>
      </c>
      <c r="F65" s="99" t="s">
        <v>4610</v>
      </c>
      <c r="G65" s="150" t="str">
        <f t="shared" si="0"/>
        <v>https://onlinelibrary.wiley.com/doi/full/10.1002/pbc.28428</v>
      </c>
      <c r="H65" s="154" t="s">
        <v>112</v>
      </c>
      <c r="I65" s="154" t="s">
        <v>104</v>
      </c>
      <c r="J65" s="108" t="s">
        <v>4611</v>
      </c>
      <c r="K65" s="108" t="s">
        <v>4136</v>
      </c>
      <c r="L65" s="108">
        <v>2020</v>
      </c>
      <c r="M65" s="97" t="s">
        <v>1757</v>
      </c>
      <c r="N65" s="108" t="s">
        <v>4612</v>
      </c>
      <c r="O65" s="97" t="s">
        <v>2232</v>
      </c>
      <c r="P65" s="108" t="s">
        <v>238</v>
      </c>
      <c r="Q65" s="108" t="s">
        <v>238</v>
      </c>
      <c r="R65" s="108" t="s">
        <v>238</v>
      </c>
      <c r="S65" s="155" t="s">
        <v>237</v>
      </c>
      <c r="T65" s="108" t="s">
        <v>39</v>
      </c>
      <c r="U65" s="99" t="s">
        <v>1864</v>
      </c>
      <c r="V65" s="99" t="s">
        <v>238</v>
      </c>
      <c r="W65" s="99" t="s">
        <v>238</v>
      </c>
      <c r="X65" s="99" t="s">
        <v>238</v>
      </c>
      <c r="Y65" s="99" t="s">
        <v>238</v>
      </c>
      <c r="Z65" s="99" t="s">
        <v>238</v>
      </c>
      <c r="AA65" s="99" t="s">
        <v>238</v>
      </c>
      <c r="AB65" s="99" t="s">
        <v>238</v>
      </c>
      <c r="AC65" s="99" t="s">
        <v>238</v>
      </c>
      <c r="AD65" s="99" t="s">
        <v>238</v>
      </c>
      <c r="AE65" s="99" t="s">
        <v>238</v>
      </c>
      <c r="AF65" s="99" t="s">
        <v>238</v>
      </c>
      <c r="AG65" s="99" t="s">
        <v>238</v>
      </c>
      <c r="AH65" s="99" t="s">
        <v>238</v>
      </c>
      <c r="AI65" s="99" t="s">
        <v>238</v>
      </c>
      <c r="AJ65" s="99" t="s">
        <v>238</v>
      </c>
      <c r="AK65" s="99" t="s">
        <v>238</v>
      </c>
    </row>
    <row r="66" spans="1:37" ht="30" customHeight="1" x14ac:dyDescent="0.35">
      <c r="A66" s="96">
        <v>44053</v>
      </c>
      <c r="B66" s="101" t="s">
        <v>4613</v>
      </c>
      <c r="C66" s="99" t="s">
        <v>1761</v>
      </c>
      <c r="D66" s="96">
        <v>44039</v>
      </c>
      <c r="E66" s="96">
        <v>44042</v>
      </c>
      <c r="F66" s="99" t="s">
        <v>4614</v>
      </c>
      <c r="G66" s="150" t="str">
        <f t="shared" si="0"/>
        <v>https://www.researchgate.net/publication/342648892_Impact_of_the_COVID-19_pandemic_on_pediatric_cardiac_care_in_India_Time_for_action</v>
      </c>
      <c r="H66" s="97" t="s">
        <v>112</v>
      </c>
      <c r="I66" s="97" t="s">
        <v>109</v>
      </c>
      <c r="J66" s="99" t="s">
        <v>4615</v>
      </c>
      <c r="K66" s="99" t="s">
        <v>4616</v>
      </c>
      <c r="L66" s="99">
        <v>2020</v>
      </c>
      <c r="M66" s="97" t="s">
        <v>1757</v>
      </c>
      <c r="N66" s="99" t="s">
        <v>4617</v>
      </c>
      <c r="O66" s="97" t="s">
        <v>2232</v>
      </c>
      <c r="P66" s="99" t="s">
        <v>238</v>
      </c>
      <c r="Q66" s="99" t="s">
        <v>237</v>
      </c>
      <c r="R66" s="99" t="s">
        <v>238</v>
      </c>
      <c r="S66" s="96" t="s">
        <v>237</v>
      </c>
      <c r="T66" s="99" t="s">
        <v>39</v>
      </c>
      <c r="U66" s="99" t="s">
        <v>1864</v>
      </c>
      <c r="V66" s="99" t="s">
        <v>238</v>
      </c>
      <c r="W66" s="99" t="s">
        <v>238</v>
      </c>
      <c r="X66" s="99" t="s">
        <v>238</v>
      </c>
      <c r="Y66" s="99" t="s">
        <v>238</v>
      </c>
      <c r="Z66" s="99" t="s">
        <v>238</v>
      </c>
      <c r="AA66" s="99" t="s">
        <v>238</v>
      </c>
      <c r="AB66" s="99" t="s">
        <v>238</v>
      </c>
      <c r="AC66" s="99" t="s">
        <v>238</v>
      </c>
      <c r="AD66" s="99" t="s">
        <v>238</v>
      </c>
      <c r="AE66" s="99" t="s">
        <v>238</v>
      </c>
      <c r="AF66" s="99" t="s">
        <v>238</v>
      </c>
      <c r="AG66" s="99" t="s">
        <v>238</v>
      </c>
      <c r="AH66" s="99" t="s">
        <v>238</v>
      </c>
      <c r="AI66" s="99" t="s">
        <v>238</v>
      </c>
      <c r="AJ66" s="99" t="s">
        <v>238</v>
      </c>
      <c r="AK66" s="99" t="s">
        <v>238</v>
      </c>
    </row>
    <row r="67" spans="1:37" ht="30" customHeight="1" x14ac:dyDescent="0.35">
      <c r="A67" s="96">
        <v>44053</v>
      </c>
      <c r="B67" s="101" t="s">
        <v>4593</v>
      </c>
      <c r="C67" s="99" t="s">
        <v>4594</v>
      </c>
      <c r="D67" s="96">
        <v>44040</v>
      </c>
      <c r="E67" s="96">
        <v>44043</v>
      </c>
      <c r="F67" s="99" t="s">
        <v>4595</v>
      </c>
      <c r="G67" s="150" t="str">
        <f t="shared" ref="G67:G125" si="1">HYPERLINK(F67)</f>
        <v>https://pubmed.ncbi.nlm.nih.gov/32729850/</v>
      </c>
      <c r="H67" s="97" t="s">
        <v>112</v>
      </c>
      <c r="I67" s="97" t="s">
        <v>104</v>
      </c>
      <c r="J67" s="99" t="s">
        <v>4596</v>
      </c>
      <c r="K67" s="99" t="s">
        <v>4316</v>
      </c>
      <c r="L67" s="99">
        <v>2020</v>
      </c>
      <c r="M67" s="97" t="s">
        <v>1757</v>
      </c>
      <c r="N67" s="99" t="s">
        <v>2767</v>
      </c>
      <c r="O67" s="97" t="s">
        <v>2232</v>
      </c>
      <c r="P67" s="99" t="s">
        <v>238</v>
      </c>
      <c r="Q67" s="99" t="s">
        <v>237</v>
      </c>
      <c r="R67" s="99" t="s">
        <v>238</v>
      </c>
      <c r="S67" s="96" t="s">
        <v>238</v>
      </c>
      <c r="T67" s="99" t="s">
        <v>39</v>
      </c>
      <c r="U67" s="99" t="s">
        <v>4597</v>
      </c>
      <c r="V67" s="99" t="s">
        <v>238</v>
      </c>
      <c r="W67" s="99" t="s">
        <v>238</v>
      </c>
      <c r="X67" s="99" t="s">
        <v>238</v>
      </c>
      <c r="Y67" s="99" t="s">
        <v>238</v>
      </c>
      <c r="Z67" s="99" t="s">
        <v>238</v>
      </c>
      <c r="AA67" s="99" t="s">
        <v>237</v>
      </c>
      <c r="AB67" s="99" t="s">
        <v>237</v>
      </c>
      <c r="AC67" s="99" t="s">
        <v>237</v>
      </c>
      <c r="AD67" s="99" t="s">
        <v>237</v>
      </c>
      <c r="AE67" s="99" t="s">
        <v>238</v>
      </c>
      <c r="AF67" s="99" t="s">
        <v>238</v>
      </c>
      <c r="AG67" s="99" t="s">
        <v>238</v>
      </c>
      <c r="AH67" s="99" t="s">
        <v>238</v>
      </c>
      <c r="AI67" s="99" t="s">
        <v>238</v>
      </c>
      <c r="AJ67" s="99" t="s">
        <v>238</v>
      </c>
      <c r="AK67" s="99" t="s">
        <v>238</v>
      </c>
    </row>
    <row r="68" spans="1:37" ht="30" customHeight="1" x14ac:dyDescent="0.35">
      <c r="A68" s="96">
        <v>44053</v>
      </c>
      <c r="B68" s="101" t="s">
        <v>4598</v>
      </c>
      <c r="C68" s="99" t="s">
        <v>4599</v>
      </c>
      <c r="D68" s="96">
        <v>44045</v>
      </c>
      <c r="E68" s="96">
        <v>44047</v>
      </c>
      <c r="F68" s="99" t="s">
        <v>4600</v>
      </c>
      <c r="G68" s="150" t="str">
        <f t="shared" si="1"/>
        <v>https://pubmed.ncbi.nlm.nih.gov/32743723/</v>
      </c>
      <c r="H68" s="97" t="s">
        <v>112</v>
      </c>
      <c r="I68" s="97" t="s">
        <v>104</v>
      </c>
      <c r="J68" s="99" t="s">
        <v>4601</v>
      </c>
      <c r="K68" s="99" t="s">
        <v>4602</v>
      </c>
      <c r="L68" s="99">
        <v>2020</v>
      </c>
      <c r="M68" s="97" t="s">
        <v>1757</v>
      </c>
      <c r="N68" s="99" t="s">
        <v>4603</v>
      </c>
      <c r="O68" s="97" t="s">
        <v>2232</v>
      </c>
      <c r="P68" s="99" t="s">
        <v>237</v>
      </c>
      <c r="Q68" s="99" t="s">
        <v>238</v>
      </c>
      <c r="R68" s="99" t="s">
        <v>237</v>
      </c>
      <c r="S68" s="96" t="s">
        <v>238</v>
      </c>
      <c r="T68" s="99" t="s">
        <v>39</v>
      </c>
      <c r="U68" s="99">
        <v>1</v>
      </c>
      <c r="V68" s="99" t="s">
        <v>237</v>
      </c>
      <c r="W68" s="99" t="s">
        <v>238</v>
      </c>
      <c r="X68" s="99" t="s">
        <v>237</v>
      </c>
      <c r="Y68" s="99" t="s">
        <v>237</v>
      </c>
      <c r="Z68" s="99" t="s">
        <v>237</v>
      </c>
      <c r="AA68" s="99" t="s">
        <v>238</v>
      </c>
      <c r="AB68" s="99" t="s">
        <v>238</v>
      </c>
      <c r="AC68" s="99" t="s">
        <v>238</v>
      </c>
      <c r="AD68" s="99" t="s">
        <v>238</v>
      </c>
      <c r="AE68" s="99" t="s">
        <v>238</v>
      </c>
      <c r="AF68" s="99" t="s">
        <v>237</v>
      </c>
      <c r="AG68" s="99" t="s">
        <v>237</v>
      </c>
      <c r="AH68" s="99" t="s">
        <v>238</v>
      </c>
      <c r="AI68" s="99" t="s">
        <v>238</v>
      </c>
      <c r="AJ68" s="99" t="s">
        <v>238</v>
      </c>
      <c r="AK68" s="99" t="s">
        <v>238</v>
      </c>
    </row>
    <row r="69" spans="1:37" ht="30" customHeight="1" x14ac:dyDescent="0.35">
      <c r="A69" s="96">
        <v>44053</v>
      </c>
      <c r="B69" s="101" t="s">
        <v>4604</v>
      </c>
      <c r="C69" s="99" t="s">
        <v>4605</v>
      </c>
      <c r="D69" s="96">
        <v>44040</v>
      </c>
      <c r="E69" s="96">
        <v>44043</v>
      </c>
      <c r="F69" s="99" t="s">
        <v>4606</v>
      </c>
      <c r="G69" s="150" t="str">
        <f t="shared" si="1"/>
        <v>https://pubmed.ncbi.nlm.nih.gov/32729849/</v>
      </c>
      <c r="H69" s="97" t="s">
        <v>112</v>
      </c>
      <c r="I69" s="97" t="s">
        <v>104</v>
      </c>
      <c r="J69" s="99" t="s">
        <v>4607</v>
      </c>
      <c r="K69" s="99" t="s">
        <v>4316</v>
      </c>
      <c r="L69" s="99">
        <v>2020</v>
      </c>
      <c r="M69" s="97" t="s">
        <v>1757</v>
      </c>
      <c r="N69" s="99" t="s">
        <v>2767</v>
      </c>
      <c r="O69" s="97" t="s">
        <v>2232</v>
      </c>
      <c r="P69" s="99" t="s">
        <v>237</v>
      </c>
      <c r="Q69" s="99" t="s">
        <v>237</v>
      </c>
      <c r="R69" s="99" t="s">
        <v>238</v>
      </c>
      <c r="S69" s="96" t="s">
        <v>238</v>
      </c>
      <c r="T69" s="99" t="s">
        <v>39</v>
      </c>
      <c r="U69" s="99" t="s">
        <v>4608</v>
      </c>
      <c r="V69" s="99" t="s">
        <v>237</v>
      </c>
      <c r="W69" s="99" t="s">
        <v>237</v>
      </c>
      <c r="X69" s="99" t="s">
        <v>237</v>
      </c>
      <c r="Y69" s="99" t="s">
        <v>237</v>
      </c>
      <c r="Z69" s="99" t="s">
        <v>237</v>
      </c>
      <c r="AA69" s="99" t="s">
        <v>237</v>
      </c>
      <c r="AB69" s="99" t="s">
        <v>237</v>
      </c>
      <c r="AC69" s="99" t="s">
        <v>237</v>
      </c>
      <c r="AD69" s="99" t="s">
        <v>237</v>
      </c>
      <c r="AE69" s="99" t="s">
        <v>237</v>
      </c>
      <c r="AF69" s="99" t="s">
        <v>238</v>
      </c>
      <c r="AG69" s="99" t="s">
        <v>238</v>
      </c>
      <c r="AH69" s="99" t="s">
        <v>238</v>
      </c>
      <c r="AI69" s="99" t="s">
        <v>238</v>
      </c>
      <c r="AJ69" s="99" t="s">
        <v>238</v>
      </c>
      <c r="AK69" s="99" t="s">
        <v>238</v>
      </c>
    </row>
    <row r="70" spans="1:37" ht="30" customHeight="1" x14ac:dyDescent="0.35">
      <c r="A70" s="96">
        <v>44053</v>
      </c>
      <c r="B70" s="101" t="s">
        <v>4618</v>
      </c>
      <c r="C70" s="99" t="s">
        <v>4619</v>
      </c>
      <c r="D70" s="96">
        <v>44041</v>
      </c>
      <c r="E70" s="96">
        <v>44041</v>
      </c>
      <c r="F70" s="99" t="s">
        <v>4620</v>
      </c>
      <c r="G70" s="150" t="str">
        <f t="shared" si="1"/>
        <v>https://journals.sbmu.ac.ir/jcma/article/view/29688</v>
      </c>
      <c r="H70" s="97" t="s">
        <v>2121</v>
      </c>
      <c r="I70" s="97" t="s">
        <v>104</v>
      </c>
      <c r="J70" s="99" t="s">
        <v>4621</v>
      </c>
      <c r="K70" s="99" t="s">
        <v>4622</v>
      </c>
      <c r="L70" s="99">
        <v>2020</v>
      </c>
      <c r="M70" s="97" t="s">
        <v>1757</v>
      </c>
      <c r="N70" s="99" t="s">
        <v>4623</v>
      </c>
      <c r="O70" s="97" t="s">
        <v>2232</v>
      </c>
      <c r="P70" s="99" t="s">
        <v>237</v>
      </c>
      <c r="Q70" s="99" t="s">
        <v>238</v>
      </c>
      <c r="R70" s="99" t="s">
        <v>238</v>
      </c>
      <c r="S70" s="96" t="s">
        <v>238</v>
      </c>
      <c r="T70" s="99" t="s">
        <v>39</v>
      </c>
      <c r="U70" s="99">
        <v>1</v>
      </c>
      <c r="V70" s="99" t="s">
        <v>237</v>
      </c>
      <c r="W70" s="99" t="s">
        <v>238</v>
      </c>
      <c r="X70" s="99" t="s">
        <v>237</v>
      </c>
      <c r="Y70" s="99" t="s">
        <v>237</v>
      </c>
      <c r="Z70" s="99" t="s">
        <v>237</v>
      </c>
      <c r="AA70" s="99" t="s">
        <v>238</v>
      </c>
      <c r="AB70" s="99" t="s">
        <v>238</v>
      </c>
      <c r="AC70" s="99" t="s">
        <v>238</v>
      </c>
      <c r="AD70" s="99" t="s">
        <v>238</v>
      </c>
      <c r="AE70" s="99" t="s">
        <v>238</v>
      </c>
      <c r="AF70" s="99" t="s">
        <v>238</v>
      </c>
      <c r="AG70" s="99" t="s">
        <v>238</v>
      </c>
      <c r="AH70" s="99" t="s">
        <v>238</v>
      </c>
      <c r="AI70" s="99" t="s">
        <v>238</v>
      </c>
      <c r="AJ70" s="99" t="s">
        <v>238</v>
      </c>
      <c r="AK70" s="99" t="s">
        <v>238</v>
      </c>
    </row>
    <row r="71" spans="1:37" ht="30" customHeight="1" x14ac:dyDescent="0.35">
      <c r="A71" s="96">
        <v>44053</v>
      </c>
      <c r="B71" s="101" t="s">
        <v>4624</v>
      </c>
      <c r="C71" s="99" t="s">
        <v>4625</v>
      </c>
      <c r="D71" s="96">
        <v>43993</v>
      </c>
      <c r="E71" s="96">
        <v>44047</v>
      </c>
      <c r="F71" s="99" t="s">
        <v>4626</v>
      </c>
      <c r="G71" s="150" t="str">
        <f t="shared" si="1"/>
        <v>https://microbiologyjournal.org/a-case-report-of-pregnant-lady-having-covid-19-delivered-via-cesarean-section-in-tertiary-care-hospital-in-pakistan/</v>
      </c>
      <c r="H71" s="97" t="s">
        <v>1154</v>
      </c>
      <c r="I71" s="97" t="s">
        <v>104</v>
      </c>
      <c r="J71" s="99" t="s">
        <v>4627</v>
      </c>
      <c r="K71" s="99" t="s">
        <v>4628</v>
      </c>
      <c r="L71" s="99">
        <v>2020</v>
      </c>
      <c r="M71" s="97" t="s">
        <v>1757</v>
      </c>
      <c r="N71" s="99" t="s">
        <v>4629</v>
      </c>
      <c r="O71" s="97" t="s">
        <v>2232</v>
      </c>
      <c r="P71" s="99" t="s">
        <v>237</v>
      </c>
      <c r="Q71" s="99" t="s">
        <v>238</v>
      </c>
      <c r="R71" s="99" t="s">
        <v>237</v>
      </c>
      <c r="S71" s="96" t="s">
        <v>238</v>
      </c>
      <c r="T71" s="99" t="s">
        <v>39</v>
      </c>
      <c r="U71" s="99" t="s">
        <v>2231</v>
      </c>
      <c r="V71" s="99" t="s">
        <v>237</v>
      </c>
      <c r="W71" s="99" t="s">
        <v>238</v>
      </c>
      <c r="X71" s="99" t="s">
        <v>237</v>
      </c>
      <c r="Y71" s="99" t="s">
        <v>237</v>
      </c>
      <c r="Z71" s="99" t="s">
        <v>237</v>
      </c>
      <c r="AA71" s="99" t="s">
        <v>238</v>
      </c>
      <c r="AB71" s="99" t="s">
        <v>238</v>
      </c>
      <c r="AC71" s="99" t="s">
        <v>238</v>
      </c>
      <c r="AD71" s="99" t="s">
        <v>238</v>
      </c>
      <c r="AE71" s="99" t="s">
        <v>238</v>
      </c>
      <c r="AF71" s="99" t="s">
        <v>237</v>
      </c>
      <c r="AG71" s="99" t="s">
        <v>238</v>
      </c>
      <c r="AH71" s="99" t="s">
        <v>238</v>
      </c>
      <c r="AI71" s="99" t="s">
        <v>238</v>
      </c>
      <c r="AJ71" s="99" t="s">
        <v>238</v>
      </c>
      <c r="AK71" s="99" t="s">
        <v>238</v>
      </c>
    </row>
    <row r="72" spans="1:37" ht="30" customHeight="1" x14ac:dyDescent="0.35">
      <c r="A72" s="96">
        <v>44053</v>
      </c>
      <c r="B72" s="101" t="s">
        <v>4630</v>
      </c>
      <c r="C72" s="99" t="s">
        <v>4631</v>
      </c>
      <c r="D72" s="96">
        <v>44042</v>
      </c>
      <c r="E72" s="96">
        <v>44043</v>
      </c>
      <c r="F72" s="99" t="s">
        <v>4632</v>
      </c>
      <c r="G72" s="150" t="str">
        <f t="shared" si="1"/>
        <v>https://obgyn.onlinelibrary.wiley.com/doi/abs/10.1002/ijgo.13335</v>
      </c>
      <c r="H72" s="154" t="s">
        <v>4633</v>
      </c>
      <c r="I72" s="154" t="s">
        <v>1759</v>
      </c>
      <c r="J72" s="108" t="s">
        <v>4634</v>
      </c>
      <c r="K72" s="108" t="s">
        <v>1760</v>
      </c>
      <c r="L72" s="108">
        <v>2020</v>
      </c>
      <c r="M72" s="97" t="s">
        <v>1757</v>
      </c>
      <c r="N72" s="108" t="s">
        <v>4635</v>
      </c>
      <c r="O72" s="97" t="s">
        <v>2232</v>
      </c>
      <c r="P72" s="108" t="s">
        <v>237</v>
      </c>
      <c r="Q72" s="108" t="s">
        <v>238</v>
      </c>
      <c r="R72" s="108" t="s">
        <v>238</v>
      </c>
      <c r="S72" s="155" t="s">
        <v>237</v>
      </c>
      <c r="T72" s="108" t="s">
        <v>39</v>
      </c>
      <c r="U72" s="99">
        <v>25</v>
      </c>
      <c r="V72" s="99" t="s">
        <v>237</v>
      </c>
      <c r="W72" s="99" t="s">
        <v>238</v>
      </c>
      <c r="X72" s="99" t="s">
        <v>238</v>
      </c>
      <c r="Y72" s="99" t="s">
        <v>237</v>
      </c>
      <c r="Z72" s="99" t="s">
        <v>238</v>
      </c>
      <c r="AA72" s="99" t="s">
        <v>238</v>
      </c>
      <c r="AB72" s="99" t="s">
        <v>238</v>
      </c>
      <c r="AC72" s="99" t="s">
        <v>238</v>
      </c>
      <c r="AD72" s="99" t="s">
        <v>238</v>
      </c>
      <c r="AE72" s="99" t="s">
        <v>238</v>
      </c>
      <c r="AF72" s="99" t="s">
        <v>238</v>
      </c>
      <c r="AG72" s="99" t="s">
        <v>238</v>
      </c>
      <c r="AH72" s="99" t="s">
        <v>237</v>
      </c>
      <c r="AI72" s="99" t="s">
        <v>238</v>
      </c>
      <c r="AJ72" s="99" t="s">
        <v>238</v>
      </c>
      <c r="AK72" s="99" t="s">
        <v>238</v>
      </c>
    </row>
    <row r="73" spans="1:37" ht="30" customHeight="1" x14ac:dyDescent="0.35">
      <c r="A73" s="96">
        <v>44046</v>
      </c>
      <c r="B73" s="101" t="s">
        <v>4532</v>
      </c>
      <c r="C73" s="99" t="s">
        <v>1761</v>
      </c>
      <c r="D73" s="96">
        <v>44031</v>
      </c>
      <c r="E73" s="96">
        <v>44035</v>
      </c>
      <c r="F73" s="99" t="s">
        <v>4533</v>
      </c>
      <c r="G73" s="150" t="str">
        <f t="shared" si="1"/>
        <v>https://www.ncbi.nlm.nih.gov/pmc/articles/PMC7368840/</v>
      </c>
      <c r="H73" s="154" t="s">
        <v>1154</v>
      </c>
      <c r="I73" s="154" t="s">
        <v>109</v>
      </c>
      <c r="J73" s="108" t="s">
        <v>4534</v>
      </c>
      <c r="K73" s="108" t="s">
        <v>4535</v>
      </c>
      <c r="L73" s="108">
        <v>2020</v>
      </c>
      <c r="M73" s="97" t="s">
        <v>1757</v>
      </c>
      <c r="N73" s="108" t="s">
        <v>4536</v>
      </c>
      <c r="O73" s="97" t="s">
        <v>2232</v>
      </c>
      <c r="P73" s="108" t="s">
        <v>238</v>
      </c>
      <c r="Q73" s="108" t="s">
        <v>238</v>
      </c>
      <c r="R73" s="108" t="s">
        <v>238</v>
      </c>
      <c r="S73" s="155" t="s">
        <v>237</v>
      </c>
      <c r="T73" s="108" t="s">
        <v>39</v>
      </c>
      <c r="U73" s="99" t="s">
        <v>1864</v>
      </c>
      <c r="V73" s="99" t="s">
        <v>238</v>
      </c>
      <c r="W73" s="99" t="s">
        <v>238</v>
      </c>
      <c r="X73" s="99" t="s">
        <v>238</v>
      </c>
      <c r="Y73" s="99" t="s">
        <v>238</v>
      </c>
      <c r="Z73" s="99" t="s">
        <v>238</v>
      </c>
      <c r="AA73" s="99" t="s">
        <v>238</v>
      </c>
      <c r="AB73" s="99" t="s">
        <v>238</v>
      </c>
      <c r="AC73" s="99" t="s">
        <v>238</v>
      </c>
      <c r="AD73" s="99" t="s">
        <v>238</v>
      </c>
      <c r="AE73" s="99" t="s">
        <v>238</v>
      </c>
      <c r="AF73" s="99" t="s">
        <v>238</v>
      </c>
      <c r="AG73" s="99" t="s">
        <v>238</v>
      </c>
      <c r="AH73" s="99" t="s">
        <v>238</v>
      </c>
      <c r="AI73" s="99" t="s">
        <v>237</v>
      </c>
      <c r="AJ73" s="99" t="s">
        <v>238</v>
      </c>
      <c r="AK73" s="99" t="s">
        <v>238</v>
      </c>
    </row>
    <row r="74" spans="1:37" ht="30" customHeight="1" x14ac:dyDescent="0.35">
      <c r="A74" s="96">
        <v>44046</v>
      </c>
      <c r="B74" s="101" t="s">
        <v>4537</v>
      </c>
      <c r="C74" s="99" t="s">
        <v>1761</v>
      </c>
      <c r="D74" s="96">
        <v>44037</v>
      </c>
      <c r="E74" s="96">
        <v>44038</v>
      </c>
      <c r="F74" s="99" t="s">
        <v>4538</v>
      </c>
      <c r="G74" s="150" t="str">
        <f t="shared" si="1"/>
        <v>https://pubmed.ncbi.nlm.nih.gov/32710696/</v>
      </c>
      <c r="H74" s="154" t="s">
        <v>1154</v>
      </c>
      <c r="I74" s="154" t="s">
        <v>1759</v>
      </c>
      <c r="J74" s="108" t="s">
        <v>4539</v>
      </c>
      <c r="K74" s="108" t="s">
        <v>4136</v>
      </c>
      <c r="L74" s="108">
        <v>2020</v>
      </c>
      <c r="M74" s="97" t="s">
        <v>1757</v>
      </c>
      <c r="N74" s="108" t="s">
        <v>4540</v>
      </c>
      <c r="O74" s="97" t="s">
        <v>2232</v>
      </c>
      <c r="P74" s="108" t="s">
        <v>238</v>
      </c>
      <c r="Q74" s="108" t="s">
        <v>238</v>
      </c>
      <c r="R74" s="108" t="s">
        <v>238</v>
      </c>
      <c r="S74" s="155" t="s">
        <v>237</v>
      </c>
      <c r="T74" s="108" t="s">
        <v>39</v>
      </c>
      <c r="U74" s="99" t="s">
        <v>4541</v>
      </c>
      <c r="V74" s="99" t="s">
        <v>238</v>
      </c>
      <c r="W74" s="99" t="s">
        <v>238</v>
      </c>
      <c r="X74" s="99" t="s">
        <v>238</v>
      </c>
      <c r="Y74" s="99" t="s">
        <v>238</v>
      </c>
      <c r="Z74" s="99" t="s">
        <v>238</v>
      </c>
      <c r="AA74" s="99" t="s">
        <v>238</v>
      </c>
      <c r="AB74" s="99" t="s">
        <v>238</v>
      </c>
      <c r="AC74" s="99" t="s">
        <v>238</v>
      </c>
      <c r="AD74" s="99" t="s">
        <v>238</v>
      </c>
      <c r="AE74" s="99" t="s">
        <v>238</v>
      </c>
      <c r="AF74" s="99" t="s">
        <v>238</v>
      </c>
      <c r="AG74" s="99" t="s">
        <v>238</v>
      </c>
      <c r="AH74" s="99" t="s">
        <v>238</v>
      </c>
      <c r="AI74" s="99" t="s">
        <v>238</v>
      </c>
      <c r="AJ74" s="99" t="s">
        <v>238</v>
      </c>
      <c r="AK74" s="99" t="s">
        <v>238</v>
      </c>
    </row>
    <row r="75" spans="1:37" ht="30" customHeight="1" x14ac:dyDescent="0.35">
      <c r="A75" s="96">
        <v>44046</v>
      </c>
      <c r="B75" s="101" t="s">
        <v>4542</v>
      </c>
      <c r="C75" s="99" t="s">
        <v>1761</v>
      </c>
      <c r="D75" s="96">
        <v>44035</v>
      </c>
      <c r="E75" s="96">
        <v>44036</v>
      </c>
      <c r="F75" s="99" t="s">
        <v>4543</v>
      </c>
      <c r="G75" s="150" t="str">
        <f t="shared" si="1"/>
        <v>https://www.ncbi.nlm.nih.gov/pmc/articles/PMC7376071/</v>
      </c>
      <c r="H75" s="154" t="s">
        <v>112</v>
      </c>
      <c r="I75" s="154" t="s">
        <v>104</v>
      </c>
      <c r="J75" s="108" t="s">
        <v>4544</v>
      </c>
      <c r="K75" s="108" t="s">
        <v>4311</v>
      </c>
      <c r="L75" s="108">
        <v>2020</v>
      </c>
      <c r="M75" s="97" t="s">
        <v>1757</v>
      </c>
      <c r="N75" s="108" t="s">
        <v>4545</v>
      </c>
      <c r="O75" s="97" t="s">
        <v>2232</v>
      </c>
      <c r="P75" s="108" t="s">
        <v>238</v>
      </c>
      <c r="Q75" s="108" t="s">
        <v>237</v>
      </c>
      <c r="R75" s="108" t="s">
        <v>238</v>
      </c>
      <c r="S75" s="155" t="s">
        <v>238</v>
      </c>
      <c r="T75" s="108" t="s">
        <v>39</v>
      </c>
      <c r="U75" s="99" t="s">
        <v>1864</v>
      </c>
      <c r="V75" s="99" t="s">
        <v>238</v>
      </c>
      <c r="W75" s="99" t="s">
        <v>238</v>
      </c>
      <c r="X75" s="99" t="s">
        <v>238</v>
      </c>
      <c r="Y75" s="99" t="s">
        <v>238</v>
      </c>
      <c r="Z75" s="99" t="s">
        <v>238</v>
      </c>
      <c r="AA75" s="99" t="s">
        <v>238</v>
      </c>
      <c r="AB75" s="99" t="s">
        <v>237</v>
      </c>
      <c r="AC75" s="99" t="s">
        <v>237</v>
      </c>
      <c r="AD75" s="99" t="s">
        <v>238</v>
      </c>
      <c r="AE75" s="99" t="s">
        <v>238</v>
      </c>
      <c r="AF75" s="99" t="s">
        <v>238</v>
      </c>
      <c r="AG75" s="99" t="s">
        <v>238</v>
      </c>
      <c r="AH75" s="99" t="s">
        <v>238</v>
      </c>
      <c r="AI75" s="99" t="s">
        <v>238</v>
      </c>
      <c r="AJ75" s="99" t="s">
        <v>238</v>
      </c>
      <c r="AK75" s="99" t="s">
        <v>238</v>
      </c>
    </row>
    <row r="76" spans="1:37" ht="30" customHeight="1" x14ac:dyDescent="0.35">
      <c r="A76" s="96">
        <v>44046</v>
      </c>
      <c r="B76" s="101" t="s">
        <v>4562</v>
      </c>
      <c r="C76" s="99" t="s">
        <v>1761</v>
      </c>
      <c r="D76" s="96">
        <v>44028</v>
      </c>
      <c r="E76" s="96">
        <v>44037</v>
      </c>
      <c r="F76" s="99" t="s">
        <v>4563</v>
      </c>
      <c r="G76" s="150" t="str">
        <f t="shared" si="1"/>
        <v>https://www.ncbi.nlm.nih.gov/pmc/articles/PMC7365103/</v>
      </c>
      <c r="H76" s="154" t="s">
        <v>112</v>
      </c>
      <c r="I76" s="154" t="s">
        <v>109</v>
      </c>
      <c r="J76" s="108" t="s">
        <v>4564</v>
      </c>
      <c r="K76" s="108" t="s">
        <v>4500</v>
      </c>
      <c r="L76" s="108">
        <v>2020</v>
      </c>
      <c r="M76" s="97" t="s">
        <v>1757</v>
      </c>
      <c r="N76" s="108" t="s">
        <v>4565</v>
      </c>
      <c r="O76" s="97" t="s">
        <v>2232</v>
      </c>
      <c r="P76" s="108" t="s">
        <v>238</v>
      </c>
      <c r="Q76" s="108" t="s">
        <v>237</v>
      </c>
      <c r="R76" s="108" t="s">
        <v>238</v>
      </c>
      <c r="S76" s="155" t="s">
        <v>238</v>
      </c>
      <c r="T76" s="108" t="s">
        <v>39</v>
      </c>
      <c r="U76" s="99" t="s">
        <v>1864</v>
      </c>
      <c r="V76" s="99" t="s">
        <v>238</v>
      </c>
      <c r="W76" s="99" t="s">
        <v>238</v>
      </c>
      <c r="X76" s="99" t="s">
        <v>238</v>
      </c>
      <c r="Y76" s="99" t="s">
        <v>238</v>
      </c>
      <c r="Z76" s="99" t="s">
        <v>238</v>
      </c>
      <c r="AA76" s="99" t="s">
        <v>238</v>
      </c>
      <c r="AB76" s="99" t="s">
        <v>238</v>
      </c>
      <c r="AC76" s="99" t="s">
        <v>238</v>
      </c>
      <c r="AD76" s="99" t="s">
        <v>238</v>
      </c>
      <c r="AE76" s="99" t="s">
        <v>238</v>
      </c>
      <c r="AF76" s="99" t="s">
        <v>238</v>
      </c>
      <c r="AG76" s="99" t="s">
        <v>238</v>
      </c>
      <c r="AH76" s="99" t="s">
        <v>238</v>
      </c>
      <c r="AI76" s="99" t="s">
        <v>238</v>
      </c>
      <c r="AJ76" s="99" t="s">
        <v>238</v>
      </c>
      <c r="AK76" s="99" t="s">
        <v>238</v>
      </c>
    </row>
    <row r="77" spans="1:37" ht="30" customHeight="1" x14ac:dyDescent="0.35">
      <c r="A77" s="96">
        <v>44046</v>
      </c>
      <c r="B77" s="101" t="s">
        <v>4566</v>
      </c>
      <c r="C77" s="99" t="s">
        <v>1761</v>
      </c>
      <c r="D77" s="96">
        <v>44034</v>
      </c>
      <c r="E77" s="96">
        <v>44036</v>
      </c>
      <c r="F77" s="99" t="s">
        <v>4567</v>
      </c>
      <c r="G77" s="150" t="str">
        <f t="shared" si="1"/>
        <v>https://journals.sagepub.com/doi/10.1177/0009922820946010?url_ver=Z39.88-2003&amp;rfr_id=ori:rid:crossref.org&amp;rfr_dat=cr_pub%20%200pubmed</v>
      </c>
      <c r="H77" s="154" t="s">
        <v>2121</v>
      </c>
      <c r="I77" s="154" t="s">
        <v>104</v>
      </c>
      <c r="J77" s="108" t="s">
        <v>4568</v>
      </c>
      <c r="K77" s="108" t="s">
        <v>4569</v>
      </c>
      <c r="L77" s="108">
        <v>2020</v>
      </c>
      <c r="M77" s="97" t="s">
        <v>1757</v>
      </c>
      <c r="N77" s="108" t="s">
        <v>4570</v>
      </c>
      <c r="O77" s="97" t="s">
        <v>2232</v>
      </c>
      <c r="P77" s="108" t="s">
        <v>237</v>
      </c>
      <c r="Q77" s="108" t="s">
        <v>238</v>
      </c>
      <c r="R77" s="108" t="s">
        <v>238</v>
      </c>
      <c r="S77" s="155" t="s">
        <v>238</v>
      </c>
      <c r="T77" s="108" t="s">
        <v>39</v>
      </c>
      <c r="U77" s="99" t="s">
        <v>4571</v>
      </c>
      <c r="V77" s="99" t="s">
        <v>237</v>
      </c>
      <c r="W77" s="99" t="s">
        <v>238</v>
      </c>
      <c r="X77" s="99" t="s">
        <v>238</v>
      </c>
      <c r="Y77" s="99" t="s">
        <v>237</v>
      </c>
      <c r="Z77" s="99" t="s">
        <v>237</v>
      </c>
      <c r="AA77" s="99" t="s">
        <v>238</v>
      </c>
      <c r="AB77" s="99" t="s">
        <v>238</v>
      </c>
      <c r="AC77" s="99" t="s">
        <v>238</v>
      </c>
      <c r="AD77" s="99" t="s">
        <v>238</v>
      </c>
      <c r="AE77" s="99" t="s">
        <v>238</v>
      </c>
      <c r="AF77" s="99" t="s">
        <v>238</v>
      </c>
      <c r="AG77" s="99" t="s">
        <v>238</v>
      </c>
      <c r="AH77" s="99" t="s">
        <v>238</v>
      </c>
      <c r="AI77" s="99" t="s">
        <v>238</v>
      </c>
      <c r="AJ77" s="99" t="s">
        <v>238</v>
      </c>
      <c r="AK77" s="99" t="s">
        <v>238</v>
      </c>
    </row>
    <row r="78" spans="1:37" ht="30" customHeight="1" x14ac:dyDescent="0.35">
      <c r="A78" s="96">
        <v>44046</v>
      </c>
      <c r="B78" s="101" t="s">
        <v>4589</v>
      </c>
      <c r="C78" s="99" t="s">
        <v>1761</v>
      </c>
      <c r="D78" s="96">
        <v>44036</v>
      </c>
      <c r="E78" s="96">
        <v>44037</v>
      </c>
      <c r="F78" s="99" t="s">
        <v>4590</v>
      </c>
      <c r="G78" s="150" t="str">
        <f t="shared" si="1"/>
        <v>https://onlinelibrary.wiley.com/doi/full/10.1002/jmv.26340</v>
      </c>
      <c r="H78" s="154" t="s">
        <v>1154</v>
      </c>
      <c r="I78" s="154" t="s">
        <v>109</v>
      </c>
      <c r="J78" s="108" t="s">
        <v>4591</v>
      </c>
      <c r="K78" s="108" t="s">
        <v>3994</v>
      </c>
      <c r="L78" s="108">
        <v>2020</v>
      </c>
      <c r="M78" s="97" t="s">
        <v>1757</v>
      </c>
      <c r="N78" s="108" t="s">
        <v>4592</v>
      </c>
      <c r="O78" s="97" t="s">
        <v>2232</v>
      </c>
      <c r="P78" s="108" t="s">
        <v>238</v>
      </c>
      <c r="Q78" s="108" t="s">
        <v>237</v>
      </c>
      <c r="R78" s="108" t="s">
        <v>238</v>
      </c>
      <c r="S78" s="155" t="s">
        <v>238</v>
      </c>
      <c r="T78" s="108" t="s">
        <v>39</v>
      </c>
      <c r="U78" s="99" t="s">
        <v>1864</v>
      </c>
      <c r="V78" s="99" t="s">
        <v>238</v>
      </c>
      <c r="W78" s="99" t="s">
        <v>238</v>
      </c>
      <c r="X78" s="99" t="s">
        <v>238</v>
      </c>
      <c r="Y78" s="99" t="s">
        <v>238</v>
      </c>
      <c r="Z78" s="99" t="s">
        <v>238</v>
      </c>
      <c r="AA78" s="99" t="s">
        <v>238</v>
      </c>
      <c r="AB78" s="99" t="s">
        <v>237</v>
      </c>
      <c r="AC78" s="99" t="s">
        <v>237</v>
      </c>
      <c r="AD78" s="99" t="s">
        <v>237</v>
      </c>
      <c r="AE78" s="99" t="s">
        <v>237</v>
      </c>
      <c r="AF78" s="99" t="s">
        <v>238</v>
      </c>
      <c r="AG78" s="99" t="s">
        <v>238</v>
      </c>
      <c r="AH78" s="99" t="s">
        <v>238</v>
      </c>
      <c r="AI78" s="99" t="s">
        <v>238</v>
      </c>
      <c r="AJ78" s="99" t="s">
        <v>238</v>
      </c>
      <c r="AK78" s="99" t="s">
        <v>238</v>
      </c>
    </row>
    <row r="79" spans="1:37" ht="30" customHeight="1" x14ac:dyDescent="0.35">
      <c r="A79" s="96">
        <v>44046</v>
      </c>
      <c r="B79" s="101" t="s">
        <v>4546</v>
      </c>
      <c r="C79" s="99" t="s">
        <v>4547</v>
      </c>
      <c r="D79" s="96">
        <v>44028</v>
      </c>
      <c r="E79" s="96">
        <v>44036</v>
      </c>
      <c r="F79" s="99" t="s">
        <v>4548</v>
      </c>
      <c r="G79" s="150" t="str">
        <f t="shared" si="1"/>
        <v>https://www.ncbi.nlm.nih.gov/pmc/articles/PMC7364737/</v>
      </c>
      <c r="H79" s="154" t="s">
        <v>112</v>
      </c>
      <c r="I79" s="154" t="s">
        <v>104</v>
      </c>
      <c r="J79" s="108" t="s">
        <v>4549</v>
      </c>
      <c r="K79" s="108" t="s">
        <v>4512</v>
      </c>
      <c r="L79" s="108">
        <v>2020</v>
      </c>
      <c r="M79" s="97" t="s">
        <v>1757</v>
      </c>
      <c r="N79" s="108" t="s">
        <v>4550</v>
      </c>
      <c r="O79" s="97" t="s">
        <v>2232</v>
      </c>
      <c r="P79" s="108" t="s">
        <v>238</v>
      </c>
      <c r="Q79" s="108" t="s">
        <v>238</v>
      </c>
      <c r="R79" s="108" t="s">
        <v>238</v>
      </c>
      <c r="S79" s="155" t="s">
        <v>237</v>
      </c>
      <c r="T79" s="108" t="s">
        <v>39</v>
      </c>
      <c r="U79" s="99" t="s">
        <v>4551</v>
      </c>
      <c r="V79" s="99" t="s">
        <v>238</v>
      </c>
      <c r="W79" s="99" t="s">
        <v>238</v>
      </c>
      <c r="X79" s="99" t="s">
        <v>238</v>
      </c>
      <c r="Y79" s="99" t="s">
        <v>238</v>
      </c>
      <c r="Z79" s="99" t="s">
        <v>238</v>
      </c>
      <c r="AA79" s="99" t="s">
        <v>238</v>
      </c>
      <c r="AB79" s="99" t="s">
        <v>238</v>
      </c>
      <c r="AC79" s="99" t="s">
        <v>238</v>
      </c>
      <c r="AD79" s="99" t="s">
        <v>238</v>
      </c>
      <c r="AE79" s="99" t="s">
        <v>238</v>
      </c>
      <c r="AF79" s="99" t="s">
        <v>238</v>
      </c>
      <c r="AG79" s="99" t="s">
        <v>238</v>
      </c>
      <c r="AH79" s="99" t="s">
        <v>237</v>
      </c>
      <c r="AI79" s="99" t="s">
        <v>238</v>
      </c>
      <c r="AJ79" s="99" t="s">
        <v>238</v>
      </c>
      <c r="AK79" s="99" t="s">
        <v>238</v>
      </c>
    </row>
    <row r="80" spans="1:37" ht="30" customHeight="1" x14ac:dyDescent="0.35">
      <c r="A80" s="96">
        <v>44046</v>
      </c>
      <c r="B80" s="101" t="s">
        <v>4552</v>
      </c>
      <c r="C80" s="99" t="s">
        <v>4553</v>
      </c>
      <c r="D80" s="96">
        <v>44036</v>
      </c>
      <c r="E80" s="96">
        <v>44036</v>
      </c>
      <c r="F80" s="99" t="s">
        <v>4554</v>
      </c>
      <c r="G80" s="150" t="str">
        <f t="shared" si="1"/>
        <v>https://link.springer.com/article/10.1007/s13224-020-01358-w</v>
      </c>
      <c r="H80" s="154" t="s">
        <v>112</v>
      </c>
      <c r="I80" s="154" t="s">
        <v>109</v>
      </c>
      <c r="J80" s="108" t="s">
        <v>4555</v>
      </c>
      <c r="K80" s="108" t="s">
        <v>4512</v>
      </c>
      <c r="L80" s="108">
        <v>2020</v>
      </c>
      <c r="M80" s="97" t="s">
        <v>1757</v>
      </c>
      <c r="N80" s="108" t="s">
        <v>4556</v>
      </c>
      <c r="O80" s="97" t="s">
        <v>2232</v>
      </c>
      <c r="P80" s="108" t="s">
        <v>237</v>
      </c>
      <c r="Q80" s="108" t="s">
        <v>238</v>
      </c>
      <c r="R80" s="108" t="s">
        <v>237</v>
      </c>
      <c r="S80" s="155" t="s">
        <v>237</v>
      </c>
      <c r="T80" s="108" t="s">
        <v>39</v>
      </c>
      <c r="U80" s="99" t="s">
        <v>1864</v>
      </c>
      <c r="V80" s="99" t="s">
        <v>238</v>
      </c>
      <c r="W80" s="99" t="s">
        <v>237</v>
      </c>
      <c r="X80" s="99" t="s">
        <v>237</v>
      </c>
      <c r="Y80" s="99" t="s">
        <v>237</v>
      </c>
      <c r="Z80" s="99" t="s">
        <v>238</v>
      </c>
      <c r="AA80" s="99" t="s">
        <v>238</v>
      </c>
      <c r="AB80" s="99" t="s">
        <v>238</v>
      </c>
      <c r="AC80" s="99" t="s">
        <v>238</v>
      </c>
      <c r="AD80" s="99" t="s">
        <v>238</v>
      </c>
      <c r="AE80" s="99" t="s">
        <v>238</v>
      </c>
      <c r="AF80" s="99" t="s">
        <v>237</v>
      </c>
      <c r="AG80" s="99" t="s">
        <v>238</v>
      </c>
      <c r="AH80" s="99" t="s">
        <v>237</v>
      </c>
      <c r="AI80" s="99" t="s">
        <v>238</v>
      </c>
      <c r="AJ80" s="99" t="s">
        <v>238</v>
      </c>
      <c r="AK80" s="99" t="s">
        <v>238</v>
      </c>
    </row>
    <row r="81" spans="1:37" ht="30" customHeight="1" x14ac:dyDescent="0.35">
      <c r="A81" s="96">
        <v>44046</v>
      </c>
      <c r="B81" s="101" t="s">
        <v>4557</v>
      </c>
      <c r="C81" s="99" t="s">
        <v>4558</v>
      </c>
      <c r="D81" s="96">
        <v>44038</v>
      </c>
      <c r="E81" s="96">
        <v>44040</v>
      </c>
      <c r="F81" s="99" t="s">
        <v>4559</v>
      </c>
      <c r="G81" s="150" t="str">
        <f t="shared" si="1"/>
        <v>https://www.tandfonline.com/doi/full/10.1080/14767058.2020.1797669</v>
      </c>
      <c r="H81" s="154" t="s">
        <v>2121</v>
      </c>
      <c r="I81" s="154" t="s">
        <v>104</v>
      </c>
      <c r="J81" s="108" t="s">
        <v>4560</v>
      </c>
      <c r="K81" s="108" t="s">
        <v>1859</v>
      </c>
      <c r="L81" s="108">
        <v>2020</v>
      </c>
      <c r="M81" s="97" t="s">
        <v>1757</v>
      </c>
      <c r="N81" s="108" t="s">
        <v>4561</v>
      </c>
      <c r="O81" s="97" t="s">
        <v>2232</v>
      </c>
      <c r="P81" s="108" t="s">
        <v>237</v>
      </c>
      <c r="Q81" s="108" t="s">
        <v>238</v>
      </c>
      <c r="R81" s="108" t="s">
        <v>238</v>
      </c>
      <c r="S81" s="155" t="s">
        <v>238</v>
      </c>
      <c r="T81" s="108" t="s">
        <v>39</v>
      </c>
      <c r="U81" s="99" t="s">
        <v>2424</v>
      </c>
      <c r="V81" s="99" t="s">
        <v>237</v>
      </c>
      <c r="W81" s="99" t="s">
        <v>238</v>
      </c>
      <c r="X81" s="99" t="s">
        <v>237</v>
      </c>
      <c r="Y81" s="99" t="s">
        <v>237</v>
      </c>
      <c r="Z81" s="99" t="s">
        <v>237</v>
      </c>
      <c r="AA81" s="99" t="s">
        <v>238</v>
      </c>
      <c r="AB81" s="99" t="s">
        <v>238</v>
      </c>
      <c r="AC81" s="99" t="s">
        <v>238</v>
      </c>
      <c r="AD81" s="99" t="s">
        <v>238</v>
      </c>
      <c r="AE81" s="99" t="s">
        <v>238</v>
      </c>
      <c r="AF81" s="99" t="s">
        <v>238</v>
      </c>
      <c r="AG81" s="99" t="s">
        <v>238</v>
      </c>
      <c r="AH81" s="99" t="s">
        <v>238</v>
      </c>
      <c r="AI81" s="99" t="s">
        <v>238</v>
      </c>
      <c r="AJ81" s="99" t="s">
        <v>238</v>
      </c>
      <c r="AK81" s="99" t="s">
        <v>238</v>
      </c>
    </row>
    <row r="82" spans="1:37" ht="30" customHeight="1" x14ac:dyDescent="0.35">
      <c r="A82" s="96">
        <v>44046</v>
      </c>
      <c r="B82" s="101" t="s">
        <v>4572</v>
      </c>
      <c r="C82" s="99" t="s">
        <v>4573</v>
      </c>
      <c r="D82" s="96">
        <v>43997</v>
      </c>
      <c r="E82" s="96">
        <v>44034</v>
      </c>
      <c r="F82" s="99" t="s">
        <v>4574</v>
      </c>
      <c r="G82" s="150" t="str">
        <f t="shared" si="1"/>
        <v>https://sites.kowsarpub.com/apid/articles/103504.html</v>
      </c>
      <c r="H82" s="154" t="s">
        <v>2121</v>
      </c>
      <c r="I82" s="154" t="s">
        <v>104</v>
      </c>
      <c r="J82" s="108" t="s">
        <v>4575</v>
      </c>
      <c r="K82" s="108" t="s">
        <v>4576</v>
      </c>
      <c r="L82" s="108">
        <v>2020</v>
      </c>
      <c r="M82" s="97" t="s">
        <v>1757</v>
      </c>
      <c r="N82" s="108" t="s">
        <v>4577</v>
      </c>
      <c r="O82" s="97" t="s">
        <v>2232</v>
      </c>
      <c r="P82" s="108" t="s">
        <v>237</v>
      </c>
      <c r="Q82" s="108" t="s">
        <v>238</v>
      </c>
      <c r="R82" s="108" t="s">
        <v>237</v>
      </c>
      <c r="S82" s="155" t="s">
        <v>238</v>
      </c>
      <c r="T82" s="108" t="s">
        <v>39</v>
      </c>
      <c r="U82" s="99" t="s">
        <v>2231</v>
      </c>
      <c r="V82" s="99" t="s">
        <v>237</v>
      </c>
      <c r="W82" s="99" t="s">
        <v>238</v>
      </c>
      <c r="X82" s="99" t="s">
        <v>238</v>
      </c>
      <c r="Y82" s="99" t="s">
        <v>237</v>
      </c>
      <c r="Z82" s="99" t="s">
        <v>237</v>
      </c>
      <c r="AA82" s="99" t="s">
        <v>238</v>
      </c>
      <c r="AB82" s="99" t="s">
        <v>238</v>
      </c>
      <c r="AC82" s="99" t="s">
        <v>238</v>
      </c>
      <c r="AD82" s="99" t="s">
        <v>238</v>
      </c>
      <c r="AE82" s="99" t="s">
        <v>238</v>
      </c>
      <c r="AF82" s="99" t="s">
        <v>237</v>
      </c>
      <c r="AG82" s="99" t="s">
        <v>238</v>
      </c>
      <c r="AH82" s="99" t="s">
        <v>238</v>
      </c>
      <c r="AI82" s="99" t="s">
        <v>238</v>
      </c>
      <c r="AJ82" s="99" t="s">
        <v>238</v>
      </c>
      <c r="AK82" s="99" t="s">
        <v>238</v>
      </c>
    </row>
    <row r="83" spans="1:37" ht="30" customHeight="1" x14ac:dyDescent="0.35">
      <c r="A83" s="96">
        <v>44046</v>
      </c>
      <c r="B83" s="101" t="s">
        <v>4578</v>
      </c>
      <c r="C83" s="99" t="s">
        <v>4579</v>
      </c>
      <c r="D83" s="96">
        <v>44040</v>
      </c>
      <c r="E83" s="96">
        <v>44041</v>
      </c>
      <c r="F83" s="99" t="s">
        <v>4580</v>
      </c>
      <c r="G83" s="150" t="str">
        <f t="shared" si="1"/>
        <v>https://onlinelibrary.wiley.com/doi/abs/10.1002/jmv.26364</v>
      </c>
      <c r="H83" s="154" t="s">
        <v>2121</v>
      </c>
      <c r="I83" s="154" t="s">
        <v>1759</v>
      </c>
      <c r="J83" s="108" t="s">
        <v>4581</v>
      </c>
      <c r="K83" s="108" t="s">
        <v>3994</v>
      </c>
      <c r="L83" s="108">
        <v>2020</v>
      </c>
      <c r="M83" s="97" t="s">
        <v>1757</v>
      </c>
      <c r="N83" s="108" t="s">
        <v>4582</v>
      </c>
      <c r="O83" s="97" t="s">
        <v>2232</v>
      </c>
      <c r="P83" s="108" t="s">
        <v>238</v>
      </c>
      <c r="Q83" s="108" t="s">
        <v>237</v>
      </c>
      <c r="R83" s="108" t="s">
        <v>238</v>
      </c>
      <c r="S83" s="155" t="s">
        <v>238</v>
      </c>
      <c r="T83" s="108" t="s">
        <v>39</v>
      </c>
      <c r="U83" s="99">
        <v>105</v>
      </c>
      <c r="V83" s="99" t="s">
        <v>238</v>
      </c>
      <c r="W83" s="99" t="s">
        <v>238</v>
      </c>
      <c r="X83" s="99" t="s">
        <v>238</v>
      </c>
      <c r="Y83" s="99" t="s">
        <v>238</v>
      </c>
      <c r="Z83" s="99" t="s">
        <v>238</v>
      </c>
      <c r="AA83" s="99" t="s">
        <v>237</v>
      </c>
      <c r="AB83" s="99" t="s">
        <v>237</v>
      </c>
      <c r="AC83" s="99" t="s">
        <v>237</v>
      </c>
      <c r="AD83" s="99" t="s">
        <v>238</v>
      </c>
      <c r="AE83" s="99" t="s">
        <v>238</v>
      </c>
      <c r="AF83" s="99" t="s">
        <v>238</v>
      </c>
      <c r="AG83" s="99" t="s">
        <v>238</v>
      </c>
      <c r="AH83" s="99" t="s">
        <v>238</v>
      </c>
      <c r="AI83" s="99" t="s">
        <v>238</v>
      </c>
      <c r="AJ83" s="99" t="s">
        <v>238</v>
      </c>
      <c r="AK83" s="99" t="s">
        <v>238</v>
      </c>
    </row>
    <row r="84" spans="1:37" ht="30" customHeight="1" x14ac:dyDescent="0.35">
      <c r="A84" s="96">
        <v>44046</v>
      </c>
      <c r="B84" s="101" t="s">
        <v>4583</v>
      </c>
      <c r="C84" s="99" t="s">
        <v>4584</v>
      </c>
      <c r="D84" s="96">
        <v>44027</v>
      </c>
      <c r="E84" s="96">
        <v>44034</v>
      </c>
      <c r="F84" s="99" t="s">
        <v>4585</v>
      </c>
      <c r="G84" s="150" t="str">
        <f t="shared" si="1"/>
        <v>https://www.sciencedirect.com/science/article/pii/S026974912033966X?via%3Dihub</v>
      </c>
      <c r="H84" s="154" t="s">
        <v>112</v>
      </c>
      <c r="I84" s="154" t="s">
        <v>100</v>
      </c>
      <c r="J84" s="108" t="s">
        <v>4586</v>
      </c>
      <c r="K84" s="108" t="s">
        <v>4587</v>
      </c>
      <c r="L84" s="108">
        <v>2020</v>
      </c>
      <c r="M84" s="97" t="s">
        <v>1757</v>
      </c>
      <c r="N84" s="108" t="s">
        <v>4588</v>
      </c>
      <c r="O84" s="97" t="s">
        <v>2232</v>
      </c>
      <c r="P84" s="108" t="s">
        <v>238</v>
      </c>
      <c r="Q84" s="108" t="s">
        <v>237</v>
      </c>
      <c r="R84" s="108" t="s">
        <v>238</v>
      </c>
      <c r="S84" s="155" t="s">
        <v>238</v>
      </c>
      <c r="T84" s="108" t="s">
        <v>39</v>
      </c>
      <c r="U84" s="99" t="s">
        <v>1864</v>
      </c>
      <c r="V84" s="99" t="s">
        <v>238</v>
      </c>
      <c r="W84" s="99" t="s">
        <v>238</v>
      </c>
      <c r="X84" s="99" t="s">
        <v>238</v>
      </c>
      <c r="Y84" s="99" t="s">
        <v>238</v>
      </c>
      <c r="Z84" s="99" t="s">
        <v>238</v>
      </c>
      <c r="AA84" s="99" t="s">
        <v>237</v>
      </c>
      <c r="AB84" s="99" t="s">
        <v>237</v>
      </c>
      <c r="AC84" s="99" t="s">
        <v>238</v>
      </c>
      <c r="AD84" s="99" t="s">
        <v>237</v>
      </c>
      <c r="AE84" s="99" t="s">
        <v>238</v>
      </c>
      <c r="AF84" s="99" t="s">
        <v>238</v>
      </c>
      <c r="AG84" s="99" t="s">
        <v>238</v>
      </c>
      <c r="AH84" s="99" t="s">
        <v>238</v>
      </c>
      <c r="AI84" s="99" t="s">
        <v>238</v>
      </c>
      <c r="AJ84" s="99" t="s">
        <v>238</v>
      </c>
      <c r="AK84" s="99" t="s">
        <v>238</v>
      </c>
    </row>
    <row r="85" spans="1:37" ht="30" customHeight="1" x14ac:dyDescent="0.35">
      <c r="A85" s="96">
        <v>44039</v>
      </c>
      <c r="B85" s="101" t="s">
        <v>4502</v>
      </c>
      <c r="C85" s="99" t="s">
        <v>1761</v>
      </c>
      <c r="D85" s="96">
        <v>44026</v>
      </c>
      <c r="E85" s="96">
        <v>44030</v>
      </c>
      <c r="F85" s="99" t="s">
        <v>4503</v>
      </c>
      <c r="G85" s="150" t="str">
        <f t="shared" si="1"/>
        <v>https://www.thelancet.com/pdfs/journals/langlo/PIIS2214-109X(20)30319-3.pdf</v>
      </c>
      <c r="H85" s="154" t="s">
        <v>112</v>
      </c>
      <c r="I85" s="154" t="s">
        <v>2426</v>
      </c>
      <c r="J85" s="108" t="s">
        <v>4504</v>
      </c>
      <c r="K85" s="108" t="s">
        <v>4505</v>
      </c>
      <c r="L85" s="108">
        <v>2020</v>
      </c>
      <c r="M85" s="97" t="s">
        <v>1757</v>
      </c>
      <c r="N85" s="108" t="s">
        <v>4506</v>
      </c>
      <c r="O85" s="97" t="s">
        <v>2232</v>
      </c>
      <c r="P85" s="108" t="s">
        <v>237</v>
      </c>
      <c r="Q85" s="108" t="s">
        <v>238</v>
      </c>
      <c r="R85" s="108" t="s">
        <v>238</v>
      </c>
      <c r="S85" s="155" t="s">
        <v>237</v>
      </c>
      <c r="T85" s="108" t="s">
        <v>39</v>
      </c>
      <c r="U85" s="99" t="s">
        <v>4507</v>
      </c>
      <c r="V85" s="99" t="s">
        <v>238</v>
      </c>
      <c r="W85" s="99" t="s">
        <v>238</v>
      </c>
      <c r="X85" s="99" t="s">
        <v>238</v>
      </c>
      <c r="Y85" s="99" t="s">
        <v>238</v>
      </c>
      <c r="Z85" s="99" t="s">
        <v>238</v>
      </c>
      <c r="AA85" s="99" t="s">
        <v>238</v>
      </c>
      <c r="AB85" s="99" t="s">
        <v>238</v>
      </c>
      <c r="AC85" s="99" t="s">
        <v>238</v>
      </c>
      <c r="AD85" s="99" t="s">
        <v>238</v>
      </c>
      <c r="AE85" s="99" t="s">
        <v>238</v>
      </c>
      <c r="AF85" s="99" t="s">
        <v>238</v>
      </c>
      <c r="AG85" s="99" t="s">
        <v>238</v>
      </c>
      <c r="AH85" s="99" t="s">
        <v>237</v>
      </c>
      <c r="AI85" s="99" t="s">
        <v>238</v>
      </c>
      <c r="AJ85" s="99" t="s">
        <v>238</v>
      </c>
      <c r="AK85" s="99" t="s">
        <v>238</v>
      </c>
    </row>
    <row r="86" spans="1:37" ht="30" customHeight="1" x14ac:dyDescent="0.35">
      <c r="A86" s="96">
        <v>44039</v>
      </c>
      <c r="B86" s="101" t="s">
        <v>4508</v>
      </c>
      <c r="C86" s="99" t="s">
        <v>4509</v>
      </c>
      <c r="D86" s="96">
        <v>44019</v>
      </c>
      <c r="E86" s="96">
        <v>44029</v>
      </c>
      <c r="F86" s="99" t="s">
        <v>4510</v>
      </c>
      <c r="G86" s="150" t="str">
        <f t="shared" si="1"/>
        <v>https://www.ncbi.nlm.nih.gov/pmc/articles/PMC7340760/</v>
      </c>
      <c r="H86" s="154" t="s">
        <v>112</v>
      </c>
      <c r="I86" s="154" t="s">
        <v>102</v>
      </c>
      <c r="J86" s="108" t="s">
        <v>4511</v>
      </c>
      <c r="K86" s="108" t="s">
        <v>4512</v>
      </c>
      <c r="L86" s="108">
        <v>2020</v>
      </c>
      <c r="M86" s="97" t="s">
        <v>1757</v>
      </c>
      <c r="N86" s="108" t="s">
        <v>4513</v>
      </c>
      <c r="O86" s="97" t="s">
        <v>2232</v>
      </c>
      <c r="P86" s="108" t="s">
        <v>237</v>
      </c>
      <c r="Q86" s="108" t="s">
        <v>238</v>
      </c>
      <c r="R86" s="108" t="s">
        <v>238</v>
      </c>
      <c r="S86" s="155" t="s">
        <v>237</v>
      </c>
      <c r="T86" s="108" t="s">
        <v>39</v>
      </c>
      <c r="U86" s="99" t="s">
        <v>1864</v>
      </c>
      <c r="V86" s="99" t="s">
        <v>238</v>
      </c>
      <c r="W86" s="99" t="s">
        <v>238</v>
      </c>
      <c r="X86" s="99" t="s">
        <v>238</v>
      </c>
      <c r="Y86" s="99" t="s">
        <v>238</v>
      </c>
      <c r="Z86" s="99" t="s">
        <v>238</v>
      </c>
      <c r="AA86" s="99" t="s">
        <v>238</v>
      </c>
      <c r="AB86" s="99" t="s">
        <v>238</v>
      </c>
      <c r="AC86" s="99" t="s">
        <v>238</v>
      </c>
      <c r="AD86" s="99" t="s">
        <v>238</v>
      </c>
      <c r="AE86" s="99" t="s">
        <v>238</v>
      </c>
      <c r="AF86" s="99" t="s">
        <v>238</v>
      </c>
      <c r="AG86" s="99" t="s">
        <v>238</v>
      </c>
      <c r="AH86" s="99" t="s">
        <v>238</v>
      </c>
      <c r="AI86" s="99" t="s">
        <v>238</v>
      </c>
      <c r="AJ86" s="99" t="s">
        <v>238</v>
      </c>
      <c r="AK86" s="99" t="s">
        <v>238</v>
      </c>
    </row>
    <row r="87" spans="1:37" ht="30" customHeight="1" x14ac:dyDescent="0.35">
      <c r="A87" s="96">
        <v>44039</v>
      </c>
      <c r="B87" s="101" t="s">
        <v>4514</v>
      </c>
      <c r="C87" s="99" t="s">
        <v>4515</v>
      </c>
      <c r="D87" s="96">
        <v>44019</v>
      </c>
      <c r="E87" s="96">
        <v>44029</v>
      </c>
      <c r="F87" s="99" t="s">
        <v>4516</v>
      </c>
      <c r="G87" s="150" t="str">
        <f t="shared" si="1"/>
        <v>https://link.springer.com/article/10.1007/s13224-020-01335-3</v>
      </c>
      <c r="H87" s="154" t="s">
        <v>112</v>
      </c>
      <c r="I87" s="154" t="s">
        <v>100</v>
      </c>
      <c r="J87" s="108" t="s">
        <v>4517</v>
      </c>
      <c r="K87" s="108" t="s">
        <v>4512</v>
      </c>
      <c r="L87" s="108">
        <v>2020</v>
      </c>
      <c r="M87" s="97" t="s">
        <v>1757</v>
      </c>
      <c r="N87" s="108" t="s">
        <v>4518</v>
      </c>
      <c r="O87" s="97" t="s">
        <v>2232</v>
      </c>
      <c r="P87" s="108" t="s">
        <v>237</v>
      </c>
      <c r="Q87" s="108" t="s">
        <v>238</v>
      </c>
      <c r="R87" s="108" t="s">
        <v>237</v>
      </c>
      <c r="S87" s="155" t="s">
        <v>238</v>
      </c>
      <c r="T87" s="108" t="s">
        <v>39</v>
      </c>
      <c r="U87" s="99" t="s">
        <v>4519</v>
      </c>
      <c r="V87" s="99" t="s">
        <v>238</v>
      </c>
      <c r="W87" s="99" t="s">
        <v>238</v>
      </c>
      <c r="X87" s="99" t="s">
        <v>237</v>
      </c>
      <c r="Y87" s="99" t="s">
        <v>237</v>
      </c>
      <c r="Z87" s="99" t="s">
        <v>238</v>
      </c>
      <c r="AA87" s="99" t="s">
        <v>238</v>
      </c>
      <c r="AB87" s="99" t="s">
        <v>238</v>
      </c>
      <c r="AC87" s="99" t="s">
        <v>238</v>
      </c>
      <c r="AD87" s="99" t="s">
        <v>238</v>
      </c>
      <c r="AE87" s="99" t="s">
        <v>238</v>
      </c>
      <c r="AF87" s="99" t="s">
        <v>237</v>
      </c>
      <c r="AG87" s="99" t="s">
        <v>238</v>
      </c>
      <c r="AH87" s="99" t="s">
        <v>238</v>
      </c>
      <c r="AI87" s="99" t="s">
        <v>238</v>
      </c>
      <c r="AJ87" s="99" t="s">
        <v>238</v>
      </c>
      <c r="AK87" s="99" t="s">
        <v>238</v>
      </c>
    </row>
    <row r="88" spans="1:37" ht="30" customHeight="1" x14ac:dyDescent="0.35">
      <c r="A88" s="96">
        <v>44039</v>
      </c>
      <c r="B88" s="101" t="s">
        <v>4520</v>
      </c>
      <c r="C88" s="99" t="s">
        <v>4521</v>
      </c>
      <c r="D88" s="96">
        <v>44028</v>
      </c>
      <c r="E88" s="96">
        <v>44034</v>
      </c>
      <c r="F88" s="99" t="s">
        <v>4522</v>
      </c>
      <c r="G88" s="150" t="str">
        <f t="shared" si="1"/>
        <v>https://link.springer.com/article/10.1007/s00383-020-04721-0</v>
      </c>
      <c r="H88" s="154" t="s">
        <v>1154</v>
      </c>
      <c r="I88" s="154" t="s">
        <v>104</v>
      </c>
      <c r="J88" s="108" t="s">
        <v>4523</v>
      </c>
      <c r="K88" s="108" t="s">
        <v>4524</v>
      </c>
      <c r="L88" s="108">
        <v>2020</v>
      </c>
      <c r="M88" s="97" t="s">
        <v>1757</v>
      </c>
      <c r="N88" s="108" t="s">
        <v>4525</v>
      </c>
      <c r="O88" s="97" t="s">
        <v>2232</v>
      </c>
      <c r="P88" s="108" t="s">
        <v>237</v>
      </c>
      <c r="Q88" s="108" t="s">
        <v>237</v>
      </c>
      <c r="R88" s="108" t="s">
        <v>238</v>
      </c>
      <c r="S88" s="155" t="s">
        <v>238</v>
      </c>
      <c r="T88" s="108" t="s">
        <v>39</v>
      </c>
      <c r="U88" s="99">
        <v>1</v>
      </c>
      <c r="V88" s="99" t="s">
        <v>237</v>
      </c>
      <c r="W88" s="99" t="s">
        <v>237</v>
      </c>
      <c r="X88" s="99" t="s">
        <v>238</v>
      </c>
      <c r="Y88" s="99" t="s">
        <v>237</v>
      </c>
      <c r="Z88" s="99" t="s">
        <v>237</v>
      </c>
      <c r="AA88" s="99" t="s">
        <v>237</v>
      </c>
      <c r="AB88" s="99" t="s">
        <v>238</v>
      </c>
      <c r="AC88" s="99" t="s">
        <v>238</v>
      </c>
      <c r="AD88" s="99" t="s">
        <v>237</v>
      </c>
      <c r="AE88" s="99" t="s">
        <v>237</v>
      </c>
      <c r="AF88" s="99" t="s">
        <v>238</v>
      </c>
      <c r="AG88" s="99" t="s">
        <v>238</v>
      </c>
      <c r="AH88" s="99" t="s">
        <v>238</v>
      </c>
      <c r="AI88" s="99" t="s">
        <v>238</v>
      </c>
      <c r="AJ88" s="99" t="s">
        <v>238</v>
      </c>
      <c r="AK88" s="99" t="s">
        <v>238</v>
      </c>
    </row>
    <row r="89" spans="1:37" ht="30" customHeight="1" x14ac:dyDescent="0.35">
      <c r="A89" s="96">
        <v>44039</v>
      </c>
      <c r="B89" s="101" t="s">
        <v>4526</v>
      </c>
      <c r="C89" s="99" t="s">
        <v>4527</v>
      </c>
      <c r="D89" s="96">
        <v>44018</v>
      </c>
      <c r="E89" s="96">
        <v>44033</v>
      </c>
      <c r="F89" s="99" t="s">
        <v>4528</v>
      </c>
      <c r="G89" s="150" t="str">
        <f t="shared" si="1"/>
        <v>https://www.sciencedirect.com/science/article/pii/S2214250920302134?via%3Dihub</v>
      </c>
      <c r="H89" s="154" t="s">
        <v>2121</v>
      </c>
      <c r="I89" s="154" t="s">
        <v>104</v>
      </c>
      <c r="J89" s="108" t="s">
        <v>4529</v>
      </c>
      <c r="K89" s="108" t="s">
        <v>4530</v>
      </c>
      <c r="L89" s="108">
        <v>2020</v>
      </c>
      <c r="M89" s="97" t="s">
        <v>1757</v>
      </c>
      <c r="N89" s="108" t="s">
        <v>4531</v>
      </c>
      <c r="O89" s="97" t="s">
        <v>2232</v>
      </c>
      <c r="P89" s="108" t="s">
        <v>237</v>
      </c>
      <c r="Q89" s="108" t="s">
        <v>237</v>
      </c>
      <c r="R89" s="108" t="s">
        <v>238</v>
      </c>
      <c r="S89" s="155" t="s">
        <v>238</v>
      </c>
      <c r="T89" s="108" t="s">
        <v>105</v>
      </c>
      <c r="U89" s="99">
        <v>1</v>
      </c>
      <c r="V89" s="99" t="s">
        <v>237</v>
      </c>
      <c r="W89" s="99" t="s">
        <v>238</v>
      </c>
      <c r="X89" s="99" t="s">
        <v>238</v>
      </c>
      <c r="Y89" s="99" t="s">
        <v>237</v>
      </c>
      <c r="Z89" s="99" t="s">
        <v>237</v>
      </c>
      <c r="AA89" s="99" t="s">
        <v>237</v>
      </c>
      <c r="AB89" s="99" t="s">
        <v>238</v>
      </c>
      <c r="AC89" s="99" t="s">
        <v>238</v>
      </c>
      <c r="AD89" s="99" t="s">
        <v>238</v>
      </c>
      <c r="AE89" s="99" t="s">
        <v>238</v>
      </c>
      <c r="AF89" s="99" t="s">
        <v>238</v>
      </c>
      <c r="AG89" s="99" t="s">
        <v>238</v>
      </c>
      <c r="AH89" s="99" t="s">
        <v>238</v>
      </c>
      <c r="AI89" s="99" t="s">
        <v>238</v>
      </c>
      <c r="AJ89" s="99" t="s">
        <v>238</v>
      </c>
      <c r="AK89" s="99" t="s">
        <v>238</v>
      </c>
    </row>
    <row r="90" spans="1:37" ht="30" customHeight="1" x14ac:dyDescent="0.35">
      <c r="A90" s="96">
        <v>44032</v>
      </c>
      <c r="B90" s="101" t="s">
        <v>4486</v>
      </c>
      <c r="C90" s="99" t="s">
        <v>1761</v>
      </c>
      <c r="D90" s="96">
        <v>44020</v>
      </c>
      <c r="E90" s="96">
        <v>44021</v>
      </c>
      <c r="F90" s="99" t="s">
        <v>4487</v>
      </c>
      <c r="G90" s="150" t="str">
        <f t="shared" si="1"/>
        <v>https://www.ncbi.nlm.nih.gov/pmc/articles/PMC7361532/</v>
      </c>
      <c r="H90" s="154" t="s">
        <v>2121</v>
      </c>
      <c r="I90" s="154" t="s">
        <v>1759</v>
      </c>
      <c r="J90" s="108" t="s">
        <v>4488</v>
      </c>
      <c r="K90" s="108" t="s">
        <v>3049</v>
      </c>
      <c r="L90" s="108">
        <v>2020</v>
      </c>
      <c r="M90" s="97" t="s">
        <v>1757</v>
      </c>
      <c r="N90" s="108" t="s">
        <v>4489</v>
      </c>
      <c r="O90" s="97" t="s">
        <v>2232</v>
      </c>
      <c r="P90" s="108" t="s">
        <v>238</v>
      </c>
      <c r="Q90" s="108" t="s">
        <v>237</v>
      </c>
      <c r="R90" s="108" t="s">
        <v>238</v>
      </c>
      <c r="S90" s="155" t="s">
        <v>238</v>
      </c>
      <c r="T90" s="108" t="s">
        <v>39</v>
      </c>
      <c r="U90" s="99">
        <v>1</v>
      </c>
      <c r="V90" s="99" t="s">
        <v>238</v>
      </c>
      <c r="W90" s="99" t="s">
        <v>238</v>
      </c>
      <c r="X90" s="99" t="s">
        <v>238</v>
      </c>
      <c r="Y90" s="99" t="s">
        <v>238</v>
      </c>
      <c r="Z90" s="99" t="s">
        <v>238</v>
      </c>
      <c r="AA90" s="99" t="s">
        <v>238</v>
      </c>
      <c r="AB90" s="99" t="s">
        <v>237</v>
      </c>
      <c r="AC90" s="99" t="s">
        <v>238</v>
      </c>
      <c r="AD90" s="99" t="s">
        <v>238</v>
      </c>
      <c r="AE90" s="99" t="s">
        <v>237</v>
      </c>
      <c r="AF90" s="99" t="s">
        <v>238</v>
      </c>
      <c r="AG90" s="99" t="s">
        <v>238</v>
      </c>
      <c r="AH90" s="99" t="s">
        <v>238</v>
      </c>
      <c r="AI90" s="99" t="s">
        <v>238</v>
      </c>
      <c r="AJ90" s="99" t="s">
        <v>238</v>
      </c>
      <c r="AK90" s="99" t="s">
        <v>238</v>
      </c>
    </row>
    <row r="91" spans="1:37" ht="30" customHeight="1" x14ac:dyDescent="0.35">
      <c r="A91" s="96">
        <v>44032</v>
      </c>
      <c r="B91" s="101" t="s">
        <v>4490</v>
      </c>
      <c r="C91" s="99" t="s">
        <v>1761</v>
      </c>
      <c r="D91" s="96">
        <v>43995</v>
      </c>
      <c r="E91" s="96">
        <v>44021</v>
      </c>
      <c r="F91" s="99" t="s">
        <v>4491</v>
      </c>
      <c r="G91" s="150" t="str">
        <f t="shared" si="1"/>
        <v>https://www.ncbi.nlm.nih.gov/pmc/articles/PMC7293452/</v>
      </c>
      <c r="H91" s="154" t="s">
        <v>112</v>
      </c>
      <c r="I91" s="154" t="s">
        <v>104</v>
      </c>
      <c r="J91" s="108" t="s">
        <v>4492</v>
      </c>
      <c r="K91" s="108" t="s">
        <v>4493</v>
      </c>
      <c r="L91" s="108">
        <v>2020</v>
      </c>
      <c r="M91" s="97" t="s">
        <v>1757</v>
      </c>
      <c r="N91" s="108" t="s">
        <v>4494</v>
      </c>
      <c r="O91" s="97" t="s">
        <v>2232</v>
      </c>
      <c r="P91" s="108" t="s">
        <v>238</v>
      </c>
      <c r="Q91" s="108" t="s">
        <v>237</v>
      </c>
      <c r="R91" s="108" t="s">
        <v>238</v>
      </c>
      <c r="S91" s="155" t="s">
        <v>238</v>
      </c>
      <c r="T91" s="108" t="s">
        <v>39</v>
      </c>
      <c r="U91" s="99" t="s">
        <v>4495</v>
      </c>
      <c r="V91" s="99" t="s">
        <v>238</v>
      </c>
      <c r="W91" s="99" t="s">
        <v>238</v>
      </c>
      <c r="X91" s="99" t="s">
        <v>238</v>
      </c>
      <c r="Y91" s="99" t="s">
        <v>238</v>
      </c>
      <c r="Z91" s="99" t="s">
        <v>238</v>
      </c>
      <c r="AA91" s="99" t="s">
        <v>238</v>
      </c>
      <c r="AB91" s="99" t="s">
        <v>238</v>
      </c>
      <c r="AC91" s="99" t="s">
        <v>238</v>
      </c>
      <c r="AD91" s="99" t="s">
        <v>238</v>
      </c>
      <c r="AE91" s="99" t="s">
        <v>237</v>
      </c>
      <c r="AF91" s="99" t="s">
        <v>238</v>
      </c>
      <c r="AG91" s="99" t="s">
        <v>238</v>
      </c>
      <c r="AH91" s="99" t="s">
        <v>238</v>
      </c>
      <c r="AI91" s="99" t="s">
        <v>238</v>
      </c>
      <c r="AJ91" s="99" t="s">
        <v>238</v>
      </c>
      <c r="AK91" s="99" t="s">
        <v>238</v>
      </c>
    </row>
    <row r="92" spans="1:37" ht="30" customHeight="1" x14ac:dyDescent="0.35">
      <c r="A92" s="96">
        <v>44032</v>
      </c>
      <c r="B92" s="101" t="s">
        <v>4496</v>
      </c>
      <c r="C92" s="99" t="s">
        <v>1761</v>
      </c>
      <c r="D92" s="96">
        <v>44016</v>
      </c>
      <c r="E92" s="96">
        <v>44025</v>
      </c>
      <c r="F92" s="99" t="s">
        <v>4497</v>
      </c>
      <c r="G92" s="150" t="str">
        <f t="shared" si="1"/>
        <v>https://www.ncbi.nlm.nih.gov/pmc/articles/PMC7334639/</v>
      </c>
      <c r="H92" s="154" t="s">
        <v>4498</v>
      </c>
      <c r="I92" s="154" t="s">
        <v>109</v>
      </c>
      <c r="J92" s="108" t="s">
        <v>4499</v>
      </c>
      <c r="K92" s="108" t="s">
        <v>4500</v>
      </c>
      <c r="L92" s="108">
        <v>2020</v>
      </c>
      <c r="M92" s="97" t="s">
        <v>1757</v>
      </c>
      <c r="N92" s="108" t="s">
        <v>4501</v>
      </c>
      <c r="O92" s="97" t="s">
        <v>2232</v>
      </c>
      <c r="P92" s="108" t="s">
        <v>237</v>
      </c>
      <c r="Q92" s="108" t="s">
        <v>238</v>
      </c>
      <c r="R92" s="108" t="s">
        <v>238</v>
      </c>
      <c r="S92" s="155" t="s">
        <v>238</v>
      </c>
      <c r="T92" s="108" t="s">
        <v>39</v>
      </c>
      <c r="U92" s="99" t="s">
        <v>1864</v>
      </c>
      <c r="V92" s="99" t="s">
        <v>238</v>
      </c>
      <c r="W92" s="99" t="s">
        <v>238</v>
      </c>
      <c r="X92" s="99" t="s">
        <v>238</v>
      </c>
      <c r="Y92" s="99" t="s">
        <v>238</v>
      </c>
      <c r="Z92" s="99" t="s">
        <v>238</v>
      </c>
      <c r="AA92" s="99" t="s">
        <v>238</v>
      </c>
      <c r="AB92" s="99" t="s">
        <v>238</v>
      </c>
      <c r="AC92" s="99" t="s">
        <v>238</v>
      </c>
      <c r="AD92" s="99" t="s">
        <v>238</v>
      </c>
      <c r="AE92" s="99" t="s">
        <v>238</v>
      </c>
      <c r="AF92" s="99" t="s">
        <v>238</v>
      </c>
      <c r="AG92" s="99" t="s">
        <v>238</v>
      </c>
      <c r="AH92" s="99" t="s">
        <v>238</v>
      </c>
      <c r="AI92" s="99" t="s">
        <v>238</v>
      </c>
      <c r="AJ92" s="99" t="s">
        <v>238</v>
      </c>
      <c r="AK92" s="99" t="s">
        <v>238</v>
      </c>
    </row>
    <row r="93" spans="1:37" ht="30" customHeight="1" x14ac:dyDescent="0.35">
      <c r="A93" s="96">
        <v>44025</v>
      </c>
      <c r="B93" s="101" t="s">
        <v>4480</v>
      </c>
      <c r="C93" s="99" t="s">
        <v>4481</v>
      </c>
      <c r="D93" s="96">
        <v>44002</v>
      </c>
      <c r="E93" s="96">
        <v>44019</v>
      </c>
      <c r="F93" s="99" t="s">
        <v>4482</v>
      </c>
      <c r="G93" s="150" t="str">
        <f t="shared" si="1"/>
        <v>https://www.ncbi.nlm.nih.gov/pmc/articles/PMC7305758/</v>
      </c>
      <c r="H93" s="154" t="s">
        <v>1154</v>
      </c>
      <c r="I93" s="154" t="s">
        <v>104</v>
      </c>
      <c r="J93" s="108" t="s">
        <v>4483</v>
      </c>
      <c r="K93" s="108" t="s">
        <v>4484</v>
      </c>
      <c r="L93" s="108">
        <v>2020</v>
      </c>
      <c r="M93" s="97" t="s">
        <v>1757</v>
      </c>
      <c r="N93" s="108" t="s">
        <v>4485</v>
      </c>
      <c r="O93" s="97" t="s">
        <v>2232</v>
      </c>
      <c r="P93" s="108" t="s">
        <v>238</v>
      </c>
      <c r="Q93" s="108" t="s">
        <v>237</v>
      </c>
      <c r="R93" s="108" t="s">
        <v>238</v>
      </c>
      <c r="S93" s="155" t="s">
        <v>238</v>
      </c>
      <c r="T93" s="108" t="s">
        <v>39</v>
      </c>
      <c r="U93" s="99">
        <v>1</v>
      </c>
      <c r="V93" s="99" t="s">
        <v>238</v>
      </c>
      <c r="W93" s="99" t="s">
        <v>238</v>
      </c>
      <c r="X93" s="99" t="s">
        <v>238</v>
      </c>
      <c r="Y93" s="99" t="s">
        <v>238</v>
      </c>
      <c r="Z93" s="99" t="s">
        <v>238</v>
      </c>
      <c r="AA93" s="99" t="s">
        <v>237</v>
      </c>
      <c r="AB93" s="99" t="s">
        <v>237</v>
      </c>
      <c r="AC93" s="99" t="s">
        <v>238</v>
      </c>
      <c r="AD93" s="99" t="s">
        <v>237</v>
      </c>
      <c r="AE93" s="99" t="s">
        <v>237</v>
      </c>
      <c r="AF93" s="99" t="s">
        <v>238</v>
      </c>
      <c r="AG93" s="99" t="s">
        <v>238</v>
      </c>
      <c r="AH93" s="99" t="s">
        <v>238</v>
      </c>
      <c r="AI93" s="99" t="s">
        <v>238</v>
      </c>
      <c r="AJ93" s="99" t="s">
        <v>238</v>
      </c>
      <c r="AK93" s="99" t="s">
        <v>238</v>
      </c>
    </row>
    <row r="94" spans="1:37" ht="30" customHeight="1" x14ac:dyDescent="0.35">
      <c r="A94" s="96">
        <v>44018</v>
      </c>
      <c r="B94" s="101" t="s">
        <v>4460</v>
      </c>
      <c r="C94" s="101" t="s">
        <v>4461</v>
      </c>
      <c r="D94" s="96">
        <v>44011</v>
      </c>
      <c r="E94" s="96">
        <v>44012</v>
      </c>
      <c r="F94" s="99" t="s">
        <v>4462</v>
      </c>
      <c r="G94" s="150" t="str">
        <f t="shared" si="1"/>
        <v>https://pubmed.ncbi.nlm.nih.gov/32599669/</v>
      </c>
      <c r="H94" s="154" t="s">
        <v>112</v>
      </c>
      <c r="I94" s="154" t="s">
        <v>109</v>
      </c>
      <c r="J94" s="108" t="s">
        <v>4463</v>
      </c>
      <c r="K94" s="108" t="s">
        <v>2433</v>
      </c>
      <c r="L94" s="108">
        <v>2020</v>
      </c>
      <c r="M94" s="97" t="s">
        <v>1757</v>
      </c>
      <c r="N94" s="108" t="s">
        <v>4464</v>
      </c>
      <c r="O94" s="97" t="s">
        <v>2232</v>
      </c>
      <c r="P94" s="108" t="s">
        <v>238</v>
      </c>
      <c r="Q94" s="108" t="s">
        <v>237</v>
      </c>
      <c r="R94" s="108" t="s">
        <v>238</v>
      </c>
      <c r="S94" s="155" t="s">
        <v>238</v>
      </c>
      <c r="T94" s="108" t="s">
        <v>39</v>
      </c>
      <c r="U94" s="99" t="s">
        <v>1864</v>
      </c>
      <c r="V94" s="99" t="s">
        <v>238</v>
      </c>
      <c r="W94" s="99" t="s">
        <v>238</v>
      </c>
      <c r="X94" s="99" t="s">
        <v>238</v>
      </c>
      <c r="Y94" s="99" t="s">
        <v>238</v>
      </c>
      <c r="Z94" s="99" t="s">
        <v>238</v>
      </c>
      <c r="AA94" s="99" t="s">
        <v>238</v>
      </c>
      <c r="AB94" s="99" t="s">
        <v>238</v>
      </c>
      <c r="AC94" s="99" t="s">
        <v>238</v>
      </c>
      <c r="AD94" s="99" t="s">
        <v>238</v>
      </c>
      <c r="AE94" s="99" t="s">
        <v>238</v>
      </c>
      <c r="AF94" s="99" t="s">
        <v>238</v>
      </c>
      <c r="AG94" s="99" t="s">
        <v>238</v>
      </c>
      <c r="AH94" s="99" t="s">
        <v>238</v>
      </c>
      <c r="AI94" s="99" t="s">
        <v>238</v>
      </c>
      <c r="AJ94" s="99" t="s">
        <v>238</v>
      </c>
      <c r="AK94" s="99" t="s">
        <v>238</v>
      </c>
    </row>
    <row r="95" spans="1:37" ht="30" customHeight="1" x14ac:dyDescent="0.35">
      <c r="A95" s="96">
        <v>44018</v>
      </c>
      <c r="B95" s="101" t="s">
        <v>4465</v>
      </c>
      <c r="C95" s="101" t="s">
        <v>4466</v>
      </c>
      <c r="D95" s="96" t="s">
        <v>4467</v>
      </c>
      <c r="E95" s="96" t="s">
        <v>4468</v>
      </c>
      <c r="F95" s="99" t="s">
        <v>4469</v>
      </c>
      <c r="G95" s="150" t="str">
        <f t="shared" si="1"/>
        <v>https://journals.sagepub.com/doi/10.1177/0973217920928638</v>
      </c>
      <c r="H95" s="99" t="s">
        <v>112</v>
      </c>
      <c r="I95" s="99" t="s">
        <v>109</v>
      </c>
      <c r="J95" s="99" t="s">
        <v>4470</v>
      </c>
      <c r="K95" s="99" t="s">
        <v>4471</v>
      </c>
      <c r="L95" s="99">
        <v>2020</v>
      </c>
      <c r="M95" s="97" t="s">
        <v>1757</v>
      </c>
      <c r="N95" s="99" t="s">
        <v>4472</v>
      </c>
      <c r="O95" s="97" t="s">
        <v>2232</v>
      </c>
      <c r="P95" s="99" t="s">
        <v>237</v>
      </c>
      <c r="Q95" s="99" t="s">
        <v>238</v>
      </c>
      <c r="R95" s="99" t="s">
        <v>238</v>
      </c>
      <c r="S95" s="96" t="s">
        <v>238</v>
      </c>
      <c r="T95" s="99" t="s">
        <v>39</v>
      </c>
      <c r="U95" s="99" t="s">
        <v>1864</v>
      </c>
      <c r="V95" s="99" t="s">
        <v>238</v>
      </c>
      <c r="W95" s="99" t="s">
        <v>238</v>
      </c>
      <c r="X95" s="99" t="s">
        <v>238</v>
      </c>
      <c r="Y95" s="99" t="s">
        <v>238</v>
      </c>
      <c r="Z95" s="99" t="s">
        <v>238</v>
      </c>
      <c r="AA95" s="99" t="s">
        <v>238</v>
      </c>
      <c r="AB95" s="99" t="s">
        <v>238</v>
      </c>
      <c r="AC95" s="99" t="s">
        <v>238</v>
      </c>
      <c r="AD95" s="99" t="s">
        <v>238</v>
      </c>
      <c r="AE95" s="99" t="s">
        <v>238</v>
      </c>
      <c r="AF95" s="99" t="s">
        <v>238</v>
      </c>
      <c r="AG95" s="99" t="s">
        <v>238</v>
      </c>
      <c r="AH95" s="99" t="s">
        <v>238</v>
      </c>
      <c r="AI95" s="99" t="s">
        <v>238</v>
      </c>
      <c r="AJ95" s="99" t="s">
        <v>238</v>
      </c>
      <c r="AK95" s="99" t="s">
        <v>238</v>
      </c>
    </row>
    <row r="96" spans="1:37" ht="30" customHeight="1" x14ac:dyDescent="0.35">
      <c r="A96" s="96">
        <v>44018</v>
      </c>
      <c r="B96" s="101" t="s">
        <v>4473</v>
      </c>
      <c r="C96" s="101" t="s">
        <v>4474</v>
      </c>
      <c r="D96" s="96" t="s">
        <v>4475</v>
      </c>
      <c r="E96" s="96" t="s">
        <v>4468</v>
      </c>
      <c r="F96" s="99" t="s">
        <v>4476</v>
      </c>
      <c r="G96" s="150" t="str">
        <f t="shared" si="1"/>
        <v>https://www.researchgate.net/publication/339885904_An_Algorithmic_Approach_to_Diagnosis_and_Treatment_of_Coronavirus_Disease_2019_COVID-19_in_Children_Iranian_Expert's_Consensus_Statement</v>
      </c>
      <c r="H96" s="99" t="s">
        <v>2121</v>
      </c>
      <c r="I96" s="99" t="s">
        <v>110</v>
      </c>
      <c r="J96" s="99" t="s">
        <v>4477</v>
      </c>
      <c r="K96" s="99" t="s">
        <v>4478</v>
      </c>
      <c r="L96" s="99">
        <v>2020</v>
      </c>
      <c r="M96" s="97" t="s">
        <v>1757</v>
      </c>
      <c r="N96" s="99" t="s">
        <v>2767</v>
      </c>
      <c r="O96" s="97" t="s">
        <v>2232</v>
      </c>
      <c r="P96" s="99" t="s">
        <v>238</v>
      </c>
      <c r="Q96" s="99" t="s">
        <v>237</v>
      </c>
      <c r="R96" s="99" t="s">
        <v>238</v>
      </c>
      <c r="S96" s="96" t="s">
        <v>237</v>
      </c>
      <c r="T96" s="99" t="s">
        <v>39</v>
      </c>
      <c r="U96" s="99" t="s">
        <v>1864</v>
      </c>
      <c r="V96" s="99" t="s">
        <v>238</v>
      </c>
      <c r="W96" s="99" t="s">
        <v>238</v>
      </c>
      <c r="X96" s="99" t="s">
        <v>238</v>
      </c>
      <c r="Y96" s="99" t="s">
        <v>238</v>
      </c>
      <c r="Z96" s="99" t="s">
        <v>238</v>
      </c>
      <c r="AA96" s="99" t="s">
        <v>237</v>
      </c>
      <c r="AB96" s="99" t="s">
        <v>237</v>
      </c>
      <c r="AC96" s="99" t="s">
        <v>238</v>
      </c>
      <c r="AD96" s="99" t="s">
        <v>238</v>
      </c>
      <c r="AE96" s="99" t="s">
        <v>238</v>
      </c>
      <c r="AF96" s="99" t="s">
        <v>238</v>
      </c>
      <c r="AG96" s="99" t="s">
        <v>238</v>
      </c>
      <c r="AH96" s="99" t="s">
        <v>238</v>
      </c>
      <c r="AI96" s="99" t="s">
        <v>237</v>
      </c>
      <c r="AJ96" s="99" t="s">
        <v>238</v>
      </c>
      <c r="AK96" s="99" t="s">
        <v>4479</v>
      </c>
    </row>
    <row r="97" spans="1:37" ht="30" customHeight="1" x14ac:dyDescent="0.35">
      <c r="A97" s="96">
        <v>44011</v>
      </c>
      <c r="B97" s="101" t="s">
        <v>4402</v>
      </c>
      <c r="C97" s="99" t="s">
        <v>4403</v>
      </c>
      <c r="D97" s="96">
        <v>44000</v>
      </c>
      <c r="E97" s="96">
        <v>44002</v>
      </c>
      <c r="F97" s="99" t="s">
        <v>4404</v>
      </c>
      <c r="G97" s="150" t="str">
        <f t="shared" si="1"/>
        <v>https://pubmed.ncbi.nlm.nih.gov/32552735/</v>
      </c>
      <c r="H97" s="97" t="s">
        <v>2121</v>
      </c>
      <c r="I97" s="97" t="s">
        <v>2339</v>
      </c>
      <c r="J97" s="99" t="s">
        <v>4405</v>
      </c>
      <c r="K97" s="99" t="s">
        <v>4406</v>
      </c>
      <c r="L97" s="99">
        <v>2020</v>
      </c>
      <c r="M97" s="97" t="s">
        <v>1757</v>
      </c>
      <c r="N97" s="99" t="s">
        <v>4407</v>
      </c>
      <c r="O97" s="97" t="s">
        <v>2232</v>
      </c>
      <c r="P97" s="99" t="s">
        <v>237</v>
      </c>
      <c r="Q97" s="99" t="s">
        <v>238</v>
      </c>
      <c r="R97" s="99" t="s">
        <v>238</v>
      </c>
      <c r="S97" s="96" t="s">
        <v>237</v>
      </c>
      <c r="T97" s="99" t="s">
        <v>39</v>
      </c>
      <c r="U97" s="99" t="s">
        <v>1864</v>
      </c>
      <c r="V97" s="99" t="s">
        <v>238</v>
      </c>
      <c r="W97" s="99" t="s">
        <v>238</v>
      </c>
      <c r="X97" s="99" t="s">
        <v>238</v>
      </c>
      <c r="Y97" s="99" t="s">
        <v>238</v>
      </c>
      <c r="Z97" s="99" t="s">
        <v>238</v>
      </c>
      <c r="AA97" s="99" t="s">
        <v>238</v>
      </c>
      <c r="AB97" s="99" t="s">
        <v>238</v>
      </c>
      <c r="AC97" s="99" t="s">
        <v>238</v>
      </c>
      <c r="AD97" s="99" t="s">
        <v>238</v>
      </c>
      <c r="AE97" s="99" t="s">
        <v>238</v>
      </c>
      <c r="AF97" s="99" t="s">
        <v>238</v>
      </c>
      <c r="AG97" s="99" t="s">
        <v>238</v>
      </c>
      <c r="AH97" s="99" t="s">
        <v>237</v>
      </c>
      <c r="AI97" s="99" t="s">
        <v>238</v>
      </c>
      <c r="AJ97" s="99" t="s">
        <v>238</v>
      </c>
      <c r="AK97" s="99" t="s">
        <v>238</v>
      </c>
    </row>
    <row r="98" spans="1:37" ht="30" customHeight="1" x14ac:dyDescent="0.35">
      <c r="A98" s="96">
        <v>44011</v>
      </c>
      <c r="B98" s="101" t="s">
        <v>4412</v>
      </c>
      <c r="C98" s="99" t="s">
        <v>4413</v>
      </c>
      <c r="D98" s="96">
        <v>44000</v>
      </c>
      <c r="E98" s="96">
        <v>44002</v>
      </c>
      <c r="F98" s="99" t="s">
        <v>4414</v>
      </c>
      <c r="G98" s="150" t="str">
        <f t="shared" si="1"/>
        <v>https://www.tandfonline.com/doi/full/10.1080/09674845.2020.1785102?scroll=top&amp;needAccess=true</v>
      </c>
      <c r="H98" s="97" t="s">
        <v>2121</v>
      </c>
      <c r="I98" s="97" t="s">
        <v>104</v>
      </c>
      <c r="J98" s="99" t="s">
        <v>4415</v>
      </c>
      <c r="K98" s="99" t="s">
        <v>4416</v>
      </c>
      <c r="L98" s="99">
        <v>2020</v>
      </c>
      <c r="M98" s="97" t="s">
        <v>1757</v>
      </c>
      <c r="N98" s="99" t="s">
        <v>2767</v>
      </c>
      <c r="O98" s="97" t="s">
        <v>2232</v>
      </c>
      <c r="P98" s="99" t="s">
        <v>238</v>
      </c>
      <c r="Q98" s="99" t="s">
        <v>237</v>
      </c>
      <c r="R98" s="99" t="s">
        <v>238</v>
      </c>
      <c r="S98" s="96" t="s">
        <v>238</v>
      </c>
      <c r="T98" s="99" t="s">
        <v>39</v>
      </c>
      <c r="U98" s="99">
        <v>1</v>
      </c>
      <c r="V98" s="99" t="s">
        <v>238</v>
      </c>
      <c r="W98" s="99" t="s">
        <v>238</v>
      </c>
      <c r="X98" s="99" t="s">
        <v>238</v>
      </c>
      <c r="Y98" s="99" t="s">
        <v>238</v>
      </c>
      <c r="Z98" s="99" t="s">
        <v>238</v>
      </c>
      <c r="AA98" s="99" t="s">
        <v>238</v>
      </c>
      <c r="AB98" s="99" t="s">
        <v>237</v>
      </c>
      <c r="AC98" s="99" t="s">
        <v>238</v>
      </c>
      <c r="AD98" s="99" t="s">
        <v>238</v>
      </c>
      <c r="AE98" s="99" t="s">
        <v>237</v>
      </c>
      <c r="AF98" s="99" t="s">
        <v>238</v>
      </c>
      <c r="AG98" s="99" t="s">
        <v>238</v>
      </c>
      <c r="AH98" s="99" t="s">
        <v>238</v>
      </c>
      <c r="AI98" s="99" t="s">
        <v>238</v>
      </c>
      <c r="AJ98" s="99" t="s">
        <v>238</v>
      </c>
      <c r="AK98" s="99" t="s">
        <v>238</v>
      </c>
    </row>
    <row r="99" spans="1:37" ht="30" customHeight="1" x14ac:dyDescent="0.35">
      <c r="A99" s="96">
        <v>44011</v>
      </c>
      <c r="B99" s="101" t="s">
        <v>4421</v>
      </c>
      <c r="C99" s="99" t="s">
        <v>4422</v>
      </c>
      <c r="D99" s="96">
        <v>43949</v>
      </c>
      <c r="E99" s="96">
        <v>43997</v>
      </c>
      <c r="F99" s="99" t="s">
        <v>4423</v>
      </c>
      <c r="G99" s="150" t="str">
        <f t="shared" si="1"/>
        <v>https://www.ncbi.nlm.nih.gov/pmc/articles/PMC7187838/</v>
      </c>
      <c r="H99" s="97" t="s">
        <v>2121</v>
      </c>
      <c r="I99" s="97" t="s">
        <v>104</v>
      </c>
      <c r="J99" s="99" t="s">
        <v>4424</v>
      </c>
      <c r="K99" s="99" t="s">
        <v>4425</v>
      </c>
      <c r="L99" s="99">
        <v>2020</v>
      </c>
      <c r="M99" s="97" t="s">
        <v>1757</v>
      </c>
      <c r="N99" s="99" t="s">
        <v>4326</v>
      </c>
      <c r="O99" s="97" t="s">
        <v>2232</v>
      </c>
      <c r="P99" s="99" t="s">
        <v>237</v>
      </c>
      <c r="Q99" s="99" t="s">
        <v>238</v>
      </c>
      <c r="R99" s="99" t="s">
        <v>238</v>
      </c>
      <c r="S99" s="96" t="s">
        <v>238</v>
      </c>
      <c r="T99" s="99" t="s">
        <v>39</v>
      </c>
      <c r="U99" s="99" t="s">
        <v>4426</v>
      </c>
      <c r="V99" s="99" t="s">
        <v>237</v>
      </c>
      <c r="W99" s="99" t="s">
        <v>238</v>
      </c>
      <c r="X99" s="99" t="s">
        <v>237</v>
      </c>
      <c r="Y99" s="99" t="s">
        <v>237</v>
      </c>
      <c r="Z99" s="99" t="s">
        <v>237</v>
      </c>
      <c r="AA99" s="99" t="s">
        <v>238</v>
      </c>
      <c r="AB99" s="99" t="s">
        <v>238</v>
      </c>
      <c r="AC99" s="99" t="s">
        <v>238</v>
      </c>
      <c r="AD99" s="99" t="s">
        <v>238</v>
      </c>
      <c r="AE99" s="99" t="s">
        <v>238</v>
      </c>
      <c r="AF99" s="99" t="s">
        <v>238</v>
      </c>
      <c r="AG99" s="99" t="s">
        <v>238</v>
      </c>
      <c r="AH99" s="99" t="s">
        <v>238</v>
      </c>
      <c r="AI99" s="99" t="s">
        <v>238</v>
      </c>
      <c r="AJ99" s="99" t="s">
        <v>238</v>
      </c>
      <c r="AK99" s="99" t="s">
        <v>238</v>
      </c>
    </row>
    <row r="100" spans="1:37" ht="30" customHeight="1" x14ac:dyDescent="0.35">
      <c r="A100" s="96">
        <v>44011</v>
      </c>
      <c r="B100" s="101" t="s">
        <v>4427</v>
      </c>
      <c r="C100" s="99" t="s">
        <v>4428</v>
      </c>
      <c r="D100" s="96">
        <v>43990</v>
      </c>
      <c r="E100" s="96">
        <v>43992</v>
      </c>
      <c r="F100" s="99" t="s">
        <v>4429</v>
      </c>
      <c r="G100" s="150" t="str">
        <f t="shared" si="1"/>
        <v>https://link.springer.com/content/pdf/10.1007/s11239-020-02177-6.pdf</v>
      </c>
      <c r="H100" s="97" t="s">
        <v>2121</v>
      </c>
      <c r="I100" s="97" t="s">
        <v>104</v>
      </c>
      <c r="J100" s="99" t="s">
        <v>4430</v>
      </c>
      <c r="K100" s="99" t="s">
        <v>4431</v>
      </c>
      <c r="L100" s="99">
        <v>2020</v>
      </c>
      <c r="M100" s="97" t="s">
        <v>1757</v>
      </c>
      <c r="N100" s="99" t="s">
        <v>4432</v>
      </c>
      <c r="O100" s="97" t="s">
        <v>2232</v>
      </c>
      <c r="P100" s="99" t="s">
        <v>237</v>
      </c>
      <c r="Q100" s="99" t="s">
        <v>238</v>
      </c>
      <c r="R100" s="99" t="s">
        <v>238</v>
      </c>
      <c r="S100" s="96" t="s">
        <v>238</v>
      </c>
      <c r="T100" s="99" t="s">
        <v>39</v>
      </c>
      <c r="U100" s="99">
        <v>1</v>
      </c>
      <c r="V100" s="99" t="s">
        <v>237</v>
      </c>
      <c r="W100" s="99" t="s">
        <v>238</v>
      </c>
      <c r="X100" s="99" t="s">
        <v>238</v>
      </c>
      <c r="Y100" s="99" t="s">
        <v>238</v>
      </c>
      <c r="Z100" s="99" t="s">
        <v>238</v>
      </c>
      <c r="AA100" s="99" t="s">
        <v>238</v>
      </c>
      <c r="AB100" s="99" t="s">
        <v>238</v>
      </c>
      <c r="AC100" s="99" t="s">
        <v>238</v>
      </c>
      <c r="AD100" s="99" t="s">
        <v>238</v>
      </c>
      <c r="AE100" s="99" t="s">
        <v>238</v>
      </c>
      <c r="AF100" s="99" t="s">
        <v>238</v>
      </c>
      <c r="AG100" s="99" t="s">
        <v>238</v>
      </c>
      <c r="AH100" s="99" t="s">
        <v>238</v>
      </c>
      <c r="AI100" s="99" t="s">
        <v>238</v>
      </c>
      <c r="AJ100" s="99" t="s">
        <v>238</v>
      </c>
    </row>
    <row r="101" spans="1:37" ht="30" customHeight="1" x14ac:dyDescent="0.35">
      <c r="A101" s="96">
        <v>44011</v>
      </c>
      <c r="B101" s="101" t="s">
        <v>4433</v>
      </c>
      <c r="C101" s="99" t="s">
        <v>4434</v>
      </c>
      <c r="D101" s="96">
        <v>43991</v>
      </c>
      <c r="E101" s="96">
        <v>43994</v>
      </c>
      <c r="F101" s="99" t="s">
        <v>4435</v>
      </c>
      <c r="G101" s="150" t="str">
        <f t="shared" si="1"/>
        <v>https://indianpediatrics.net/COVID29.03.2020/SA-00191.pdf</v>
      </c>
      <c r="H101" s="97" t="s">
        <v>112</v>
      </c>
      <c r="I101" s="97" t="s">
        <v>109</v>
      </c>
      <c r="J101" s="99" t="s">
        <v>4436</v>
      </c>
      <c r="K101" s="99" t="s">
        <v>4316</v>
      </c>
      <c r="L101" s="99">
        <v>2020</v>
      </c>
      <c r="M101" s="97" t="s">
        <v>1757</v>
      </c>
      <c r="N101" s="99" t="s">
        <v>2767</v>
      </c>
      <c r="O101" s="97" t="s">
        <v>2232</v>
      </c>
      <c r="P101" s="99" t="s">
        <v>237</v>
      </c>
      <c r="Q101" s="99" t="s">
        <v>237</v>
      </c>
      <c r="R101" s="99" t="s">
        <v>238</v>
      </c>
      <c r="S101" s="96" t="s">
        <v>237</v>
      </c>
      <c r="T101" s="99" t="s">
        <v>39</v>
      </c>
      <c r="U101" s="99" t="s">
        <v>1864</v>
      </c>
      <c r="V101" s="99" t="s">
        <v>238</v>
      </c>
      <c r="W101" s="99" t="s">
        <v>238</v>
      </c>
      <c r="X101" s="99" t="s">
        <v>238</v>
      </c>
      <c r="Y101" s="99" t="s">
        <v>238</v>
      </c>
      <c r="Z101" s="99" t="s">
        <v>238</v>
      </c>
      <c r="AA101" s="99" t="s">
        <v>238</v>
      </c>
      <c r="AB101" s="99" t="s">
        <v>238</v>
      </c>
      <c r="AC101" s="99" t="s">
        <v>238</v>
      </c>
      <c r="AD101" s="99" t="s">
        <v>238</v>
      </c>
      <c r="AE101" s="99" t="s">
        <v>238</v>
      </c>
      <c r="AF101" s="99" t="s">
        <v>238</v>
      </c>
      <c r="AG101" s="99" t="s">
        <v>238</v>
      </c>
      <c r="AH101" s="99" t="s">
        <v>238</v>
      </c>
      <c r="AI101" s="99" t="s">
        <v>238</v>
      </c>
      <c r="AJ101" s="99" t="s">
        <v>238</v>
      </c>
    </row>
    <row r="102" spans="1:37" ht="30" customHeight="1" x14ac:dyDescent="0.35">
      <c r="A102" s="96">
        <v>44011</v>
      </c>
      <c r="B102" s="101" t="s">
        <v>4437</v>
      </c>
      <c r="C102" s="99" t="s">
        <v>4438</v>
      </c>
      <c r="D102" s="96">
        <v>43995</v>
      </c>
      <c r="E102" s="96">
        <v>43997</v>
      </c>
      <c r="F102" s="99" t="s">
        <v>4439</v>
      </c>
      <c r="G102" s="150" t="str">
        <f t="shared" si="1"/>
        <v>https://www.ncbi.nlm.nih.gov/pmc/articles/PMC7293432/</v>
      </c>
      <c r="H102" s="97" t="s">
        <v>2121</v>
      </c>
      <c r="I102" s="97" t="s">
        <v>104</v>
      </c>
      <c r="J102" s="99" t="s">
        <v>4440</v>
      </c>
      <c r="K102" s="99" t="s">
        <v>4441</v>
      </c>
      <c r="L102" s="99">
        <v>2020</v>
      </c>
      <c r="M102" s="97" t="s">
        <v>1757</v>
      </c>
      <c r="N102" s="99" t="s">
        <v>4442</v>
      </c>
      <c r="O102" s="97" t="s">
        <v>2232</v>
      </c>
      <c r="P102" s="99" t="s">
        <v>238</v>
      </c>
      <c r="Q102" s="99" t="s">
        <v>237</v>
      </c>
      <c r="R102" s="99" t="s">
        <v>238</v>
      </c>
      <c r="S102" s="96" t="s">
        <v>238</v>
      </c>
      <c r="T102" s="99" t="s">
        <v>101</v>
      </c>
      <c r="U102" s="99" t="s">
        <v>4443</v>
      </c>
      <c r="V102" s="99" t="s">
        <v>238</v>
      </c>
      <c r="W102" s="99" t="s">
        <v>238</v>
      </c>
      <c r="X102" s="99" t="s">
        <v>238</v>
      </c>
      <c r="Y102" s="99" t="s">
        <v>238</v>
      </c>
      <c r="Z102" s="99" t="s">
        <v>238</v>
      </c>
      <c r="AA102" s="99" t="s">
        <v>238</v>
      </c>
      <c r="AB102" s="99" t="s">
        <v>237</v>
      </c>
      <c r="AC102" s="99" t="s">
        <v>238</v>
      </c>
      <c r="AD102" s="99" t="s">
        <v>238</v>
      </c>
      <c r="AE102" s="99" t="s">
        <v>238</v>
      </c>
      <c r="AF102" s="99" t="s">
        <v>238</v>
      </c>
      <c r="AG102" s="99" t="s">
        <v>238</v>
      </c>
      <c r="AH102" s="99" t="s">
        <v>238</v>
      </c>
      <c r="AI102" s="99" t="s">
        <v>238</v>
      </c>
      <c r="AJ102" s="99" t="s">
        <v>238</v>
      </c>
      <c r="AK102" s="99" t="s">
        <v>238</v>
      </c>
    </row>
    <row r="103" spans="1:37" ht="30" customHeight="1" x14ac:dyDescent="0.35">
      <c r="A103" s="96">
        <v>44011</v>
      </c>
      <c r="B103" s="101" t="s">
        <v>4449</v>
      </c>
      <c r="C103" s="99" t="s">
        <v>4450</v>
      </c>
      <c r="D103" s="96">
        <v>43956</v>
      </c>
      <c r="E103" s="96">
        <v>43995</v>
      </c>
      <c r="F103" s="99" t="s">
        <v>4451</v>
      </c>
      <c r="G103" s="150" t="str">
        <f t="shared" si="1"/>
        <v>https://www.bmj.com/content/369/bmj.m1669/rr-2</v>
      </c>
      <c r="H103" s="97" t="s">
        <v>1214</v>
      </c>
      <c r="I103" s="97" t="s">
        <v>109</v>
      </c>
      <c r="J103" s="99" t="s">
        <v>4452</v>
      </c>
      <c r="K103" s="99" t="s">
        <v>4453</v>
      </c>
      <c r="L103" s="99">
        <v>2020</v>
      </c>
      <c r="M103" s="97" t="s">
        <v>1757</v>
      </c>
      <c r="N103" s="99" t="s">
        <v>4454</v>
      </c>
      <c r="O103" s="97" t="s">
        <v>2232</v>
      </c>
      <c r="P103" s="99" t="s">
        <v>238</v>
      </c>
      <c r="Q103" s="99" t="s">
        <v>237</v>
      </c>
      <c r="R103" s="99" t="s">
        <v>238</v>
      </c>
      <c r="S103" s="96" t="s">
        <v>237</v>
      </c>
      <c r="T103" s="99" t="s">
        <v>39</v>
      </c>
      <c r="U103" s="99" t="s">
        <v>1864</v>
      </c>
      <c r="V103" s="99" t="s">
        <v>238</v>
      </c>
      <c r="W103" s="99" t="s">
        <v>238</v>
      </c>
      <c r="X103" s="99" t="s">
        <v>238</v>
      </c>
      <c r="Y103" s="99" t="s">
        <v>238</v>
      </c>
      <c r="Z103" s="99" t="s">
        <v>238</v>
      </c>
      <c r="AA103" s="99" t="s">
        <v>238</v>
      </c>
      <c r="AB103" s="99" t="s">
        <v>238</v>
      </c>
      <c r="AC103" s="99" t="s">
        <v>237</v>
      </c>
      <c r="AD103" s="99" t="s">
        <v>237</v>
      </c>
      <c r="AE103" s="99" t="s">
        <v>238</v>
      </c>
      <c r="AF103" s="99" t="s">
        <v>238</v>
      </c>
      <c r="AG103" s="99" t="s">
        <v>238</v>
      </c>
      <c r="AH103" s="99" t="s">
        <v>238</v>
      </c>
      <c r="AI103" s="99" t="s">
        <v>237</v>
      </c>
      <c r="AJ103" s="99" t="s">
        <v>238</v>
      </c>
      <c r="AK103" s="99" t="s">
        <v>238</v>
      </c>
    </row>
    <row r="104" spans="1:37" ht="30" customHeight="1" x14ac:dyDescent="0.35">
      <c r="A104" s="96">
        <v>44011</v>
      </c>
      <c r="B104" s="101" t="s">
        <v>4455</v>
      </c>
      <c r="C104" s="99" t="s">
        <v>4456</v>
      </c>
      <c r="D104" s="96">
        <v>43994</v>
      </c>
      <c r="E104" s="96">
        <v>43993</v>
      </c>
      <c r="F104" s="99" t="s">
        <v>4457</v>
      </c>
      <c r="G104" s="150" t="str">
        <f t="shared" si="1"/>
        <v>https://www.ncbi.nlm.nih.gov/pmc/articles/PMC7281691/</v>
      </c>
      <c r="H104" s="97" t="s">
        <v>112</v>
      </c>
      <c r="I104" s="97" t="s">
        <v>109</v>
      </c>
      <c r="J104" s="99" t="s">
        <v>4458</v>
      </c>
      <c r="K104" s="99" t="s">
        <v>4311</v>
      </c>
      <c r="L104" s="99">
        <v>2020</v>
      </c>
      <c r="M104" s="97" t="s">
        <v>1757</v>
      </c>
      <c r="N104" s="99" t="s">
        <v>4459</v>
      </c>
      <c r="O104" s="97" t="s">
        <v>2232</v>
      </c>
      <c r="P104" s="99" t="s">
        <v>238</v>
      </c>
      <c r="Q104" s="99" t="s">
        <v>238</v>
      </c>
      <c r="R104" s="99" t="s">
        <v>238</v>
      </c>
      <c r="S104" s="96" t="s">
        <v>237</v>
      </c>
      <c r="T104" s="99" t="s">
        <v>39</v>
      </c>
      <c r="U104" s="99" t="s">
        <v>1864</v>
      </c>
      <c r="V104" s="99" t="s">
        <v>238</v>
      </c>
      <c r="W104" s="99" t="s">
        <v>238</v>
      </c>
      <c r="X104" s="99" t="s">
        <v>238</v>
      </c>
      <c r="Y104" s="99" t="s">
        <v>238</v>
      </c>
      <c r="Z104" s="99" t="s">
        <v>238</v>
      </c>
      <c r="AA104" s="99" t="s">
        <v>238</v>
      </c>
      <c r="AB104" s="99" t="s">
        <v>238</v>
      </c>
      <c r="AC104" s="99" t="s">
        <v>238</v>
      </c>
      <c r="AD104" s="99" t="s">
        <v>238</v>
      </c>
      <c r="AE104" s="99" t="s">
        <v>238</v>
      </c>
      <c r="AF104" s="99" t="s">
        <v>238</v>
      </c>
      <c r="AG104" s="99" t="s">
        <v>238</v>
      </c>
      <c r="AH104" s="99" t="s">
        <v>238</v>
      </c>
      <c r="AI104" s="99" t="s">
        <v>237</v>
      </c>
      <c r="AJ104" s="99" t="s">
        <v>238</v>
      </c>
      <c r="AK104" s="99" t="s">
        <v>238</v>
      </c>
    </row>
    <row r="105" spans="1:37" ht="30" customHeight="1" x14ac:dyDescent="0.35">
      <c r="A105" s="96">
        <v>44011</v>
      </c>
      <c r="B105" s="101" t="s">
        <v>4408</v>
      </c>
      <c r="C105" s="99" t="s">
        <v>1761</v>
      </c>
      <c r="D105" s="96">
        <v>43999</v>
      </c>
      <c r="E105" s="96">
        <v>44000</v>
      </c>
      <c r="F105" s="99" t="s">
        <v>4409</v>
      </c>
      <c r="G105" s="150" t="str">
        <f t="shared" si="1"/>
        <v>https://www.ncbi.nlm.nih.gov/pmc/articles/PMC7297666/</v>
      </c>
      <c r="H105" s="97" t="s">
        <v>112</v>
      </c>
      <c r="I105" s="97" t="s">
        <v>104</v>
      </c>
      <c r="J105" s="99" t="s">
        <v>4410</v>
      </c>
      <c r="K105" s="99" t="s">
        <v>4311</v>
      </c>
      <c r="L105" s="99">
        <v>2020</v>
      </c>
      <c r="M105" s="97" t="s">
        <v>1757</v>
      </c>
      <c r="N105" s="99" t="s">
        <v>4411</v>
      </c>
      <c r="O105" s="97" t="s">
        <v>2232</v>
      </c>
      <c r="P105" s="99" t="s">
        <v>238</v>
      </c>
      <c r="Q105" s="99" t="s">
        <v>237</v>
      </c>
      <c r="R105" s="99" t="s">
        <v>238</v>
      </c>
      <c r="S105" s="96" t="s">
        <v>238</v>
      </c>
      <c r="T105" s="99" t="s">
        <v>39</v>
      </c>
      <c r="U105" s="99">
        <v>1</v>
      </c>
      <c r="V105" s="99" t="s">
        <v>238</v>
      </c>
      <c r="W105" s="99" t="s">
        <v>238</v>
      </c>
      <c r="X105" s="99" t="s">
        <v>238</v>
      </c>
      <c r="Y105" s="99" t="s">
        <v>238</v>
      </c>
      <c r="Z105" s="99" t="s">
        <v>238</v>
      </c>
      <c r="AA105" s="99" t="s">
        <v>237</v>
      </c>
      <c r="AB105" s="99" t="s">
        <v>237</v>
      </c>
      <c r="AC105" s="99" t="s">
        <v>238</v>
      </c>
      <c r="AD105" s="99" t="s">
        <v>237</v>
      </c>
      <c r="AE105" s="99" t="s">
        <v>237</v>
      </c>
      <c r="AF105" s="99" t="s">
        <v>238</v>
      </c>
      <c r="AG105" s="99" t="s">
        <v>238</v>
      </c>
      <c r="AH105" s="99" t="s">
        <v>238</v>
      </c>
      <c r="AI105" s="99" t="s">
        <v>238</v>
      </c>
      <c r="AJ105" s="99" t="s">
        <v>238</v>
      </c>
      <c r="AK105" s="99" t="s">
        <v>238</v>
      </c>
    </row>
    <row r="106" spans="1:37" ht="30" customHeight="1" x14ac:dyDescent="0.35">
      <c r="A106" s="96">
        <v>44011</v>
      </c>
      <c r="B106" s="101" t="s">
        <v>4417</v>
      </c>
      <c r="C106" s="99" t="s">
        <v>1761</v>
      </c>
      <c r="D106" s="96">
        <v>43994</v>
      </c>
      <c r="E106" s="96">
        <v>43999</v>
      </c>
      <c r="F106" s="99" t="s">
        <v>4418</v>
      </c>
      <c r="G106" s="150" t="str">
        <f t="shared" si="1"/>
        <v>https://www.sciencedirect.com/science/article/pii/S1477893920302799?via%3Dihub</v>
      </c>
      <c r="H106" s="97" t="s">
        <v>2121</v>
      </c>
      <c r="I106" s="97" t="s">
        <v>104</v>
      </c>
      <c r="J106" s="99" t="s">
        <v>4419</v>
      </c>
      <c r="K106" s="99" t="s">
        <v>4388</v>
      </c>
      <c r="L106" s="99">
        <v>2020</v>
      </c>
      <c r="M106" s="97" t="s">
        <v>1757</v>
      </c>
      <c r="N106" s="99" t="s">
        <v>4420</v>
      </c>
      <c r="O106" s="97" t="s">
        <v>2232</v>
      </c>
      <c r="P106" s="99" t="s">
        <v>237</v>
      </c>
      <c r="Q106" s="99" t="s">
        <v>237</v>
      </c>
      <c r="R106" s="99" t="s">
        <v>238</v>
      </c>
      <c r="S106" s="96" t="s">
        <v>238</v>
      </c>
      <c r="T106" s="99" t="s">
        <v>39</v>
      </c>
      <c r="U106" s="99">
        <v>1</v>
      </c>
      <c r="V106" s="99" t="s">
        <v>238</v>
      </c>
      <c r="W106" s="99" t="s">
        <v>238</v>
      </c>
      <c r="X106" s="99" t="s">
        <v>238</v>
      </c>
      <c r="Y106" s="99" t="s">
        <v>238</v>
      </c>
      <c r="Z106" s="99" t="s">
        <v>238</v>
      </c>
      <c r="AA106" s="99" t="s">
        <v>237</v>
      </c>
      <c r="AB106" s="99" t="s">
        <v>237</v>
      </c>
      <c r="AC106" s="99" t="s">
        <v>237</v>
      </c>
      <c r="AD106" s="99" t="s">
        <v>238</v>
      </c>
      <c r="AE106" s="99" t="s">
        <v>238</v>
      </c>
      <c r="AF106" s="99" t="s">
        <v>238</v>
      </c>
      <c r="AG106" s="99" t="s">
        <v>238</v>
      </c>
      <c r="AH106" s="99" t="s">
        <v>238</v>
      </c>
      <c r="AI106" s="99" t="s">
        <v>238</v>
      </c>
      <c r="AJ106" s="99" t="s">
        <v>238</v>
      </c>
      <c r="AK106" s="99" t="s">
        <v>238</v>
      </c>
    </row>
    <row r="107" spans="1:37" ht="30" customHeight="1" x14ac:dyDescent="0.35">
      <c r="A107" s="96">
        <v>44011</v>
      </c>
      <c r="B107" s="101" t="s">
        <v>4444</v>
      </c>
      <c r="C107" s="99" t="s">
        <v>1761</v>
      </c>
      <c r="D107" s="96">
        <v>43992</v>
      </c>
      <c r="E107" s="96">
        <v>43993</v>
      </c>
      <c r="F107" s="99" t="s">
        <v>4445</v>
      </c>
      <c r="G107" s="150" t="str">
        <f t="shared" si="1"/>
        <v>https://www.ncbi.nlm.nih.gov/pmc/articles/PMC7282887/</v>
      </c>
      <c r="H107" s="97" t="s">
        <v>112</v>
      </c>
      <c r="I107" s="97" t="s">
        <v>104</v>
      </c>
      <c r="J107" s="99" t="s">
        <v>4446</v>
      </c>
      <c r="K107" s="99" t="s">
        <v>4311</v>
      </c>
      <c r="L107" s="99">
        <v>2020</v>
      </c>
      <c r="M107" s="97" t="s">
        <v>1757</v>
      </c>
      <c r="N107" s="99" t="s">
        <v>4447</v>
      </c>
      <c r="O107" s="97" t="s">
        <v>2232</v>
      </c>
      <c r="P107" s="99" t="s">
        <v>238</v>
      </c>
      <c r="Q107" s="99" t="s">
        <v>237</v>
      </c>
      <c r="R107" s="99" t="s">
        <v>238</v>
      </c>
      <c r="S107" s="96" t="s">
        <v>238</v>
      </c>
      <c r="T107" s="99" t="s">
        <v>39</v>
      </c>
      <c r="U107" s="99" t="s">
        <v>4448</v>
      </c>
      <c r="V107" s="99" t="s">
        <v>238</v>
      </c>
      <c r="W107" s="99" t="s">
        <v>238</v>
      </c>
      <c r="X107" s="99" t="s">
        <v>238</v>
      </c>
      <c r="Y107" s="99" t="s">
        <v>238</v>
      </c>
      <c r="Z107" s="99" t="s">
        <v>238</v>
      </c>
      <c r="AA107" s="99" t="s">
        <v>238</v>
      </c>
      <c r="AB107" s="99" t="s">
        <v>238</v>
      </c>
      <c r="AC107" s="99" t="s">
        <v>237</v>
      </c>
      <c r="AD107" s="99" t="s">
        <v>238</v>
      </c>
      <c r="AE107" s="99" t="s">
        <v>238</v>
      </c>
      <c r="AF107" s="99" t="s">
        <v>238</v>
      </c>
      <c r="AG107" s="99" t="s">
        <v>238</v>
      </c>
      <c r="AH107" s="99" t="s">
        <v>238</v>
      </c>
      <c r="AI107" s="99" t="s">
        <v>238</v>
      </c>
      <c r="AJ107" s="99" t="s">
        <v>238</v>
      </c>
      <c r="AK107" s="99" t="s">
        <v>238</v>
      </c>
    </row>
    <row r="108" spans="1:37" ht="30" customHeight="1" x14ac:dyDescent="0.35">
      <c r="A108" s="96">
        <v>43997</v>
      </c>
      <c r="B108" s="101" t="s">
        <v>4395</v>
      </c>
      <c r="C108" s="99" t="s">
        <v>4396</v>
      </c>
      <c r="D108" s="96" t="s">
        <v>4397</v>
      </c>
      <c r="E108" s="96">
        <v>43987</v>
      </c>
      <c r="F108" s="99" t="s">
        <v>4398</v>
      </c>
      <c r="G108" s="150" t="str">
        <f t="shared" si="1"/>
        <v>https://www.ncbi.nlm.nih.gov/pmc/articles/PMC7244825/</v>
      </c>
      <c r="H108" s="108" t="s">
        <v>2121</v>
      </c>
      <c r="I108" s="108" t="s">
        <v>104</v>
      </c>
      <c r="J108" s="108" t="s">
        <v>4399</v>
      </c>
      <c r="K108" s="108" t="s">
        <v>4400</v>
      </c>
      <c r="L108" s="108">
        <v>2020</v>
      </c>
      <c r="M108" s="97" t="s">
        <v>1757</v>
      </c>
      <c r="N108" s="99" t="s">
        <v>2767</v>
      </c>
      <c r="O108" s="97" t="s">
        <v>2232</v>
      </c>
      <c r="P108" s="108" t="s">
        <v>238</v>
      </c>
      <c r="Q108" s="108" t="s">
        <v>237</v>
      </c>
      <c r="R108" s="108" t="s">
        <v>238</v>
      </c>
      <c r="S108" s="108" t="s">
        <v>238</v>
      </c>
      <c r="T108" s="99" t="s">
        <v>39</v>
      </c>
      <c r="U108" s="99" t="s">
        <v>4401</v>
      </c>
      <c r="V108" s="99" t="s">
        <v>238</v>
      </c>
      <c r="W108" s="99" t="s">
        <v>238</v>
      </c>
      <c r="X108" s="99" t="s">
        <v>238</v>
      </c>
      <c r="Y108" s="99" t="s">
        <v>238</v>
      </c>
      <c r="Z108" s="99" t="s">
        <v>238</v>
      </c>
      <c r="AA108" s="99" t="s">
        <v>238</v>
      </c>
      <c r="AB108" s="99" t="s">
        <v>238</v>
      </c>
      <c r="AC108" s="99" t="s">
        <v>238</v>
      </c>
      <c r="AD108" s="99" t="s">
        <v>238</v>
      </c>
      <c r="AE108" s="99" t="s">
        <v>238</v>
      </c>
      <c r="AF108" s="99" t="s">
        <v>238</v>
      </c>
      <c r="AG108" s="99" t="s">
        <v>238</v>
      </c>
      <c r="AH108" s="99" t="s">
        <v>238</v>
      </c>
      <c r="AI108" s="99" t="s">
        <v>238</v>
      </c>
      <c r="AJ108" s="99" t="s">
        <v>238</v>
      </c>
      <c r="AK108" s="99" t="s">
        <v>238</v>
      </c>
    </row>
    <row r="109" spans="1:37" ht="30" customHeight="1" x14ac:dyDescent="0.35">
      <c r="A109" s="96">
        <v>43990</v>
      </c>
      <c r="B109" s="101" t="s">
        <v>4361</v>
      </c>
      <c r="C109" s="99" t="s">
        <v>4362</v>
      </c>
      <c r="D109" s="96">
        <v>43983</v>
      </c>
      <c r="E109" s="96">
        <v>43978</v>
      </c>
      <c r="F109" s="99" t="s">
        <v>4363</v>
      </c>
      <c r="G109" s="150" t="str">
        <f t="shared" si="1"/>
        <v>https://doi.org/10.2196/19927</v>
      </c>
      <c r="H109" s="154" t="s">
        <v>112</v>
      </c>
      <c r="I109" s="154" t="s">
        <v>1759</v>
      </c>
      <c r="J109" s="108" t="s">
        <v>4364</v>
      </c>
      <c r="K109" s="108" t="s">
        <v>4365</v>
      </c>
      <c r="L109" s="108">
        <v>2020</v>
      </c>
      <c r="M109" s="97" t="s">
        <v>1757</v>
      </c>
      <c r="N109" s="108" t="s">
        <v>4366</v>
      </c>
      <c r="O109" s="97" t="s">
        <v>2232</v>
      </c>
      <c r="P109" s="108" t="s">
        <v>238</v>
      </c>
      <c r="Q109" s="108" t="s">
        <v>238</v>
      </c>
      <c r="R109" s="108" t="s">
        <v>238</v>
      </c>
      <c r="S109" s="155" t="s">
        <v>237</v>
      </c>
      <c r="T109" s="99" t="s">
        <v>39</v>
      </c>
      <c r="U109" s="99" t="s">
        <v>1864</v>
      </c>
      <c r="V109" s="99" t="s">
        <v>238</v>
      </c>
      <c r="W109" s="99" t="s">
        <v>238</v>
      </c>
      <c r="X109" s="99" t="s">
        <v>238</v>
      </c>
      <c r="Y109" s="99" t="s">
        <v>238</v>
      </c>
      <c r="Z109" s="99" t="s">
        <v>238</v>
      </c>
      <c r="AA109" s="99" t="s">
        <v>238</v>
      </c>
      <c r="AB109" s="99" t="s">
        <v>238</v>
      </c>
      <c r="AC109" s="99" t="s">
        <v>238</v>
      </c>
      <c r="AD109" s="99" t="s">
        <v>238</v>
      </c>
      <c r="AE109" s="99" t="s">
        <v>238</v>
      </c>
      <c r="AF109" s="99" t="s">
        <v>238</v>
      </c>
      <c r="AG109" s="99" t="s">
        <v>238</v>
      </c>
      <c r="AH109" s="99" t="s">
        <v>237</v>
      </c>
      <c r="AI109" s="99" t="s">
        <v>237</v>
      </c>
      <c r="AJ109" s="99" t="s">
        <v>238</v>
      </c>
      <c r="AK109" s="99" t="s">
        <v>238</v>
      </c>
    </row>
    <row r="110" spans="1:37" ht="30" customHeight="1" x14ac:dyDescent="0.35">
      <c r="A110" s="96">
        <v>43990</v>
      </c>
      <c r="B110" s="101" t="s">
        <v>4372</v>
      </c>
      <c r="C110" s="99" t="s">
        <v>4373</v>
      </c>
      <c r="D110" s="96">
        <v>43980</v>
      </c>
      <c r="E110" s="96">
        <v>43981</v>
      </c>
      <c r="F110" s="99" t="s">
        <v>4374</v>
      </c>
      <c r="G110" s="150" t="str">
        <f t="shared" si="1"/>
        <v>https://onlinelibrary.wiley.com/doi/epdf/10.1002/jmv.26069</v>
      </c>
      <c r="H110" s="154" t="s">
        <v>2121</v>
      </c>
      <c r="I110" s="154" t="s">
        <v>109</v>
      </c>
      <c r="J110" s="108" t="s">
        <v>4375</v>
      </c>
      <c r="K110" s="108" t="s">
        <v>3994</v>
      </c>
      <c r="L110" s="108">
        <v>2020</v>
      </c>
      <c r="M110" s="97" t="s">
        <v>1757</v>
      </c>
      <c r="N110" s="108" t="s">
        <v>4376</v>
      </c>
      <c r="O110" s="97" t="s">
        <v>2232</v>
      </c>
      <c r="P110" s="108" t="s">
        <v>238</v>
      </c>
      <c r="Q110" s="108" t="s">
        <v>237</v>
      </c>
      <c r="R110" s="108" t="s">
        <v>238</v>
      </c>
      <c r="S110" s="155" t="s">
        <v>238</v>
      </c>
      <c r="T110" s="99" t="s">
        <v>39</v>
      </c>
      <c r="U110" s="99" t="s">
        <v>1864</v>
      </c>
      <c r="V110" s="99" t="s">
        <v>238</v>
      </c>
      <c r="W110" s="99" t="s">
        <v>238</v>
      </c>
      <c r="X110" s="99" t="s">
        <v>238</v>
      </c>
      <c r="Y110" s="99" t="s">
        <v>238</v>
      </c>
      <c r="Z110" s="99" t="s">
        <v>238</v>
      </c>
      <c r="AA110" s="99" t="s">
        <v>237</v>
      </c>
      <c r="AB110" s="99" t="s">
        <v>237</v>
      </c>
      <c r="AC110" s="99" t="s">
        <v>238</v>
      </c>
      <c r="AD110" s="99" t="s">
        <v>238</v>
      </c>
      <c r="AE110" s="99" t="s">
        <v>238</v>
      </c>
      <c r="AF110" s="99" t="s">
        <v>238</v>
      </c>
      <c r="AG110" s="99" t="s">
        <v>238</v>
      </c>
      <c r="AH110" s="99" t="s">
        <v>238</v>
      </c>
      <c r="AI110" s="99" t="s">
        <v>238</v>
      </c>
      <c r="AJ110" s="99" t="s">
        <v>238</v>
      </c>
      <c r="AK110" s="99" t="s">
        <v>238</v>
      </c>
    </row>
    <row r="111" spans="1:37" ht="30" customHeight="1" x14ac:dyDescent="0.35">
      <c r="A111" s="96">
        <v>43990</v>
      </c>
      <c r="B111" s="101" t="s">
        <v>4383</v>
      </c>
      <c r="C111" s="99" t="s">
        <v>4384</v>
      </c>
      <c r="D111" s="96">
        <v>43981</v>
      </c>
      <c r="E111" s="96">
        <v>43984</v>
      </c>
      <c r="F111" s="99" t="s">
        <v>4385</v>
      </c>
      <c r="G111" s="150" t="str">
        <f t="shared" si="1"/>
        <v>https://www.sciencedirect.com/science/article/pii/S1477893920302349</v>
      </c>
      <c r="H111" s="154" t="s">
        <v>4386</v>
      </c>
      <c r="I111" s="154" t="s">
        <v>102</v>
      </c>
      <c r="J111" s="108" t="s">
        <v>4387</v>
      </c>
      <c r="K111" s="108" t="s">
        <v>4388</v>
      </c>
      <c r="L111" s="108">
        <v>2020</v>
      </c>
      <c r="M111" s="97" t="s">
        <v>1757</v>
      </c>
      <c r="N111" s="108" t="s">
        <v>4389</v>
      </c>
      <c r="O111" s="97" t="s">
        <v>2232</v>
      </c>
      <c r="P111" s="108" t="s">
        <v>237</v>
      </c>
      <c r="Q111" s="108" t="s">
        <v>237</v>
      </c>
      <c r="R111" s="108" t="s">
        <v>237</v>
      </c>
      <c r="S111" s="155" t="s">
        <v>237</v>
      </c>
      <c r="T111" s="99" t="s">
        <v>101</v>
      </c>
      <c r="U111" s="99" t="s">
        <v>1864</v>
      </c>
      <c r="V111" s="99" t="s">
        <v>237</v>
      </c>
      <c r="W111" s="99" t="s">
        <v>238</v>
      </c>
      <c r="X111" s="99" t="s">
        <v>238</v>
      </c>
      <c r="Y111" s="99" t="s">
        <v>237</v>
      </c>
      <c r="Z111" s="99" t="s">
        <v>237</v>
      </c>
      <c r="AA111" s="99" t="s">
        <v>237</v>
      </c>
      <c r="AB111" s="99" t="s">
        <v>237</v>
      </c>
      <c r="AC111" s="99" t="s">
        <v>238</v>
      </c>
      <c r="AD111" s="99" t="s">
        <v>238</v>
      </c>
      <c r="AE111" s="99" t="s">
        <v>237</v>
      </c>
      <c r="AF111" s="99" t="s">
        <v>237</v>
      </c>
      <c r="AG111" s="99" t="s">
        <v>237</v>
      </c>
      <c r="AH111" s="99" t="s">
        <v>237</v>
      </c>
      <c r="AI111" s="99" t="s">
        <v>237</v>
      </c>
      <c r="AJ111" s="99" t="s">
        <v>238</v>
      </c>
      <c r="AK111" s="99" t="s">
        <v>238</v>
      </c>
    </row>
    <row r="112" spans="1:37" ht="30" customHeight="1" x14ac:dyDescent="0.35">
      <c r="A112" s="96">
        <v>43990</v>
      </c>
      <c r="B112" s="101" t="s">
        <v>4390</v>
      </c>
      <c r="C112" s="99" t="s">
        <v>4391</v>
      </c>
      <c r="D112" s="96">
        <v>43954</v>
      </c>
      <c r="E112" s="96">
        <v>43984</v>
      </c>
      <c r="F112" s="99" t="s">
        <v>4392</v>
      </c>
      <c r="G112" s="150" t="str">
        <f t="shared" si="1"/>
        <v>https://europepmc.org/article/pmc/pmc7251275</v>
      </c>
      <c r="H112" s="154" t="s">
        <v>2121</v>
      </c>
      <c r="I112" s="154" t="s">
        <v>104</v>
      </c>
      <c r="J112" s="108" t="s">
        <v>4393</v>
      </c>
      <c r="K112" s="108" t="s">
        <v>3846</v>
      </c>
      <c r="L112" s="108">
        <v>2020</v>
      </c>
      <c r="M112" s="97" t="s">
        <v>1757</v>
      </c>
      <c r="N112" s="108" t="s">
        <v>4394</v>
      </c>
      <c r="O112" s="97" t="s">
        <v>2232</v>
      </c>
      <c r="P112" s="108" t="s">
        <v>238</v>
      </c>
      <c r="Q112" s="108" t="s">
        <v>237</v>
      </c>
      <c r="R112" s="108" t="s">
        <v>238</v>
      </c>
      <c r="S112" s="155" t="s">
        <v>238</v>
      </c>
      <c r="T112" s="99" t="s">
        <v>39</v>
      </c>
      <c r="U112" s="99">
        <v>30</v>
      </c>
      <c r="V112" s="99" t="s">
        <v>238</v>
      </c>
      <c r="W112" s="99" t="s">
        <v>238</v>
      </c>
      <c r="X112" s="99" t="s">
        <v>238</v>
      </c>
      <c r="Y112" s="99" t="s">
        <v>238</v>
      </c>
      <c r="Z112" s="99" t="s">
        <v>238</v>
      </c>
      <c r="AA112" s="99" t="s">
        <v>237</v>
      </c>
      <c r="AB112" s="99" t="s">
        <v>237</v>
      </c>
      <c r="AC112" s="99" t="s">
        <v>238</v>
      </c>
      <c r="AD112" s="99" t="s">
        <v>238</v>
      </c>
      <c r="AE112" s="99" t="s">
        <v>238</v>
      </c>
      <c r="AF112" s="99" t="s">
        <v>238</v>
      </c>
      <c r="AG112" s="99" t="s">
        <v>238</v>
      </c>
      <c r="AH112" s="99" t="s">
        <v>238</v>
      </c>
      <c r="AI112" s="99" t="s">
        <v>238</v>
      </c>
      <c r="AJ112" s="99" t="s">
        <v>238</v>
      </c>
      <c r="AK112" s="99" t="s">
        <v>238</v>
      </c>
    </row>
    <row r="113" spans="1:37" ht="30" customHeight="1" x14ac:dyDescent="0.35">
      <c r="A113" s="96">
        <v>43990</v>
      </c>
      <c r="B113" s="101" t="s">
        <v>4367</v>
      </c>
      <c r="C113" s="99" t="s">
        <v>1761</v>
      </c>
      <c r="D113" s="96" t="s">
        <v>108</v>
      </c>
      <c r="E113" s="96">
        <v>43980</v>
      </c>
      <c r="F113" s="99" t="s">
        <v>4368</v>
      </c>
      <c r="G113" s="150" t="str">
        <f t="shared" si="1"/>
        <v>https://gh.bmj.com/content/5/5/e002844</v>
      </c>
      <c r="H113" s="154" t="s">
        <v>4369</v>
      </c>
      <c r="I113" s="154" t="s">
        <v>109</v>
      </c>
      <c r="J113" s="108" t="s">
        <v>4370</v>
      </c>
      <c r="K113" s="108" t="s">
        <v>2259</v>
      </c>
      <c r="L113" s="108">
        <v>2020</v>
      </c>
      <c r="M113" s="97" t="s">
        <v>1757</v>
      </c>
      <c r="N113" s="108" t="s">
        <v>4371</v>
      </c>
      <c r="O113" s="97" t="s">
        <v>2232</v>
      </c>
      <c r="P113" s="108" t="s">
        <v>238</v>
      </c>
      <c r="Q113" s="108" t="s">
        <v>238</v>
      </c>
      <c r="R113" s="108" t="s">
        <v>238</v>
      </c>
      <c r="S113" s="155" t="s">
        <v>237</v>
      </c>
      <c r="T113" s="99" t="s">
        <v>101</v>
      </c>
      <c r="U113" s="99" t="s">
        <v>1864</v>
      </c>
      <c r="V113" s="99" t="s">
        <v>238</v>
      </c>
      <c r="W113" s="99" t="s">
        <v>238</v>
      </c>
      <c r="X113" s="99" t="s">
        <v>238</v>
      </c>
      <c r="Y113" s="99" t="s">
        <v>238</v>
      </c>
      <c r="Z113" s="99" t="s">
        <v>238</v>
      </c>
      <c r="AA113" s="99" t="s">
        <v>238</v>
      </c>
      <c r="AB113" s="99" t="s">
        <v>238</v>
      </c>
      <c r="AC113" s="99" t="s">
        <v>238</v>
      </c>
      <c r="AD113" s="99" t="s">
        <v>238</v>
      </c>
      <c r="AE113" s="99" t="s">
        <v>238</v>
      </c>
      <c r="AF113" s="99" t="s">
        <v>238</v>
      </c>
      <c r="AG113" s="99" t="s">
        <v>238</v>
      </c>
      <c r="AH113" s="99" t="s">
        <v>238</v>
      </c>
      <c r="AI113" s="99" t="s">
        <v>237</v>
      </c>
      <c r="AJ113" s="99" t="s">
        <v>238</v>
      </c>
      <c r="AK113" s="99" t="s">
        <v>238</v>
      </c>
    </row>
    <row r="114" spans="1:37" ht="30" customHeight="1" x14ac:dyDescent="0.35">
      <c r="A114" s="96">
        <v>43990</v>
      </c>
      <c r="B114" s="101" t="s">
        <v>4377</v>
      </c>
      <c r="C114" s="99" t="s">
        <v>1761</v>
      </c>
      <c r="D114" s="96" t="s">
        <v>4378</v>
      </c>
      <c r="E114" s="96">
        <v>43983</v>
      </c>
      <c r="F114" s="99" t="s">
        <v>4379</v>
      </c>
      <c r="G114" s="150" t="str">
        <f t="shared" si="1"/>
        <v>https://doi.org/10.5005/jp-journals-10006-1744</v>
      </c>
      <c r="H114" s="154" t="s">
        <v>112</v>
      </c>
      <c r="I114" s="154" t="s">
        <v>102</v>
      </c>
      <c r="J114" s="108" t="s">
        <v>4380</v>
      </c>
      <c r="K114" s="108" t="s">
        <v>4381</v>
      </c>
      <c r="L114" s="108">
        <v>2019</v>
      </c>
      <c r="M114" s="97" t="s">
        <v>1757</v>
      </c>
      <c r="N114" s="108" t="s">
        <v>4382</v>
      </c>
      <c r="O114" s="97" t="s">
        <v>2232</v>
      </c>
      <c r="P114" s="108" t="s">
        <v>237</v>
      </c>
      <c r="Q114" s="108" t="s">
        <v>238</v>
      </c>
      <c r="R114" s="108" t="s">
        <v>238</v>
      </c>
      <c r="S114" s="155" t="s">
        <v>237</v>
      </c>
      <c r="T114" s="99" t="s">
        <v>39</v>
      </c>
      <c r="U114" s="99" t="s">
        <v>1864</v>
      </c>
      <c r="V114" s="99" t="s">
        <v>238</v>
      </c>
      <c r="W114" s="99" t="s">
        <v>238</v>
      </c>
      <c r="X114" s="99" t="s">
        <v>238</v>
      </c>
      <c r="Y114" s="99" t="s">
        <v>238</v>
      </c>
      <c r="Z114" s="99" t="s">
        <v>238</v>
      </c>
      <c r="AA114" s="99" t="s">
        <v>238</v>
      </c>
      <c r="AB114" s="99" t="s">
        <v>238</v>
      </c>
      <c r="AC114" s="99" t="s">
        <v>238</v>
      </c>
      <c r="AD114" s="99" t="s">
        <v>238</v>
      </c>
      <c r="AE114" s="99" t="s">
        <v>238</v>
      </c>
      <c r="AF114" s="99" t="s">
        <v>238</v>
      </c>
      <c r="AG114" s="99" t="s">
        <v>238</v>
      </c>
      <c r="AH114" s="99" t="s">
        <v>238</v>
      </c>
      <c r="AI114" s="99" t="s">
        <v>238</v>
      </c>
      <c r="AJ114" s="99" t="s">
        <v>238</v>
      </c>
      <c r="AK114" s="99" t="s">
        <v>238</v>
      </c>
    </row>
    <row r="115" spans="1:37" ht="30" customHeight="1" x14ac:dyDescent="0.35">
      <c r="A115" s="96">
        <v>43976</v>
      </c>
      <c r="B115" s="101" t="s">
        <v>4345</v>
      </c>
      <c r="C115" s="99" t="s">
        <v>4346</v>
      </c>
      <c r="D115" s="96">
        <v>43964</v>
      </c>
      <c r="E115" s="96">
        <v>43966</v>
      </c>
      <c r="F115" s="99" t="s">
        <v>4347</v>
      </c>
      <c r="G115" s="150" t="str">
        <f t="shared" si="1"/>
        <v>https://pubmed.ncbi.nlm.nih.gov/32405454/</v>
      </c>
      <c r="H115" s="108" t="s">
        <v>2121</v>
      </c>
      <c r="I115" s="108" t="s">
        <v>104</v>
      </c>
      <c r="J115" s="108" t="s">
        <v>4348</v>
      </c>
      <c r="K115" s="108" t="s">
        <v>4349</v>
      </c>
      <c r="L115" s="108">
        <v>2020</v>
      </c>
      <c r="M115" s="97" t="s">
        <v>1757</v>
      </c>
      <c r="N115" s="108" t="s">
        <v>4350</v>
      </c>
      <c r="O115" s="97" t="s">
        <v>2232</v>
      </c>
      <c r="P115" s="108" t="s">
        <v>237</v>
      </c>
      <c r="Q115" s="108" t="s">
        <v>238</v>
      </c>
      <c r="R115" s="108" t="s">
        <v>238</v>
      </c>
      <c r="S115" s="155" t="s">
        <v>238</v>
      </c>
      <c r="T115" s="99" t="s">
        <v>39</v>
      </c>
      <c r="U115" s="99">
        <v>1</v>
      </c>
      <c r="V115" s="99" t="s">
        <v>237</v>
      </c>
      <c r="W115" s="99" t="s">
        <v>238</v>
      </c>
      <c r="X115" s="99" t="s">
        <v>238</v>
      </c>
      <c r="Y115" s="99" t="s">
        <v>237</v>
      </c>
      <c r="Z115" s="99" t="s">
        <v>237</v>
      </c>
      <c r="AA115" s="99" t="s">
        <v>238</v>
      </c>
      <c r="AB115" s="99" t="s">
        <v>238</v>
      </c>
      <c r="AC115" s="99" t="s">
        <v>238</v>
      </c>
      <c r="AD115" s="99" t="s">
        <v>238</v>
      </c>
      <c r="AE115" s="99" t="s">
        <v>238</v>
      </c>
      <c r="AF115" s="99" t="s">
        <v>238</v>
      </c>
      <c r="AG115" s="99" t="s">
        <v>238</v>
      </c>
      <c r="AH115" s="99" t="s">
        <v>238</v>
      </c>
      <c r="AI115" s="99" t="s">
        <v>238</v>
      </c>
      <c r="AJ115" s="99" t="s">
        <v>238</v>
      </c>
      <c r="AK115" s="99" t="s">
        <v>238</v>
      </c>
    </row>
    <row r="116" spans="1:37" ht="30" customHeight="1" x14ac:dyDescent="0.35">
      <c r="A116" s="96">
        <v>43976</v>
      </c>
      <c r="B116" s="101" t="s">
        <v>4351</v>
      </c>
      <c r="C116" s="99" t="s">
        <v>4352</v>
      </c>
      <c r="D116" s="96">
        <v>43966</v>
      </c>
      <c r="E116" s="96">
        <v>43967</v>
      </c>
      <c r="F116" s="99" t="s">
        <v>4353</v>
      </c>
      <c r="G116" s="150" t="str">
        <f t="shared" si="1"/>
        <v>https://pubmed.ncbi.nlm.nih.gov/32412915/</v>
      </c>
      <c r="H116" s="108" t="s">
        <v>112</v>
      </c>
      <c r="I116" s="108" t="s">
        <v>109</v>
      </c>
      <c r="J116" s="108" t="s">
        <v>4354</v>
      </c>
      <c r="K116" s="108" t="s">
        <v>4316</v>
      </c>
      <c r="L116" s="108">
        <v>2020</v>
      </c>
      <c r="M116" s="97" t="s">
        <v>1757</v>
      </c>
      <c r="N116" s="99" t="s">
        <v>2767</v>
      </c>
      <c r="O116" s="97" t="s">
        <v>2232</v>
      </c>
      <c r="P116" s="108" t="s">
        <v>238</v>
      </c>
      <c r="Q116" s="108" t="s">
        <v>238</v>
      </c>
      <c r="R116" s="108" t="s">
        <v>238</v>
      </c>
      <c r="S116" s="155" t="s">
        <v>237</v>
      </c>
      <c r="T116" s="99" t="s">
        <v>39</v>
      </c>
      <c r="U116" s="99" t="s">
        <v>1864</v>
      </c>
      <c r="V116" s="99" t="s">
        <v>238</v>
      </c>
      <c r="W116" s="99" t="s">
        <v>238</v>
      </c>
      <c r="X116" s="99" t="s">
        <v>238</v>
      </c>
      <c r="Y116" s="99" t="s">
        <v>238</v>
      </c>
      <c r="Z116" s="99" t="s">
        <v>238</v>
      </c>
      <c r="AA116" s="99" t="s">
        <v>238</v>
      </c>
      <c r="AB116" s="99" t="s">
        <v>238</v>
      </c>
      <c r="AC116" s="99" t="s">
        <v>238</v>
      </c>
      <c r="AD116" s="99" t="s">
        <v>238</v>
      </c>
      <c r="AE116" s="99" t="s">
        <v>238</v>
      </c>
      <c r="AF116" s="99" t="s">
        <v>238</v>
      </c>
      <c r="AG116" s="99" t="s">
        <v>238</v>
      </c>
      <c r="AH116" s="99" t="s">
        <v>238</v>
      </c>
      <c r="AI116" s="99" t="s">
        <v>237</v>
      </c>
      <c r="AJ116" s="99" t="s">
        <v>238</v>
      </c>
      <c r="AK116" s="99" t="s">
        <v>238</v>
      </c>
    </row>
    <row r="117" spans="1:37" ht="30" customHeight="1" x14ac:dyDescent="0.35">
      <c r="A117" s="96">
        <v>43976</v>
      </c>
      <c r="B117" s="101" t="s">
        <v>4355</v>
      </c>
      <c r="C117" s="99" t="s">
        <v>4356</v>
      </c>
      <c r="D117" s="146">
        <v>2020</v>
      </c>
      <c r="E117" s="96">
        <v>43964</v>
      </c>
      <c r="F117" s="99" t="s">
        <v>4357</v>
      </c>
      <c r="G117" s="150" t="str">
        <f t="shared" si="1"/>
        <v>https://ijme.in/articles/the-icmr-bulletin-on-targeted-hydroxychloroquine-prophylaxis-for-covid-19-need-to-interpret-with-caution/?galley=html</v>
      </c>
      <c r="H117" s="99" t="s">
        <v>112</v>
      </c>
      <c r="I117" s="99" t="s">
        <v>109</v>
      </c>
      <c r="J117" s="99" t="s">
        <v>4358</v>
      </c>
      <c r="K117" s="99" t="s">
        <v>4359</v>
      </c>
      <c r="L117" s="99">
        <v>2020</v>
      </c>
      <c r="M117" s="97" t="s">
        <v>1757</v>
      </c>
      <c r="N117" s="99" t="s">
        <v>4360</v>
      </c>
      <c r="O117" s="97" t="s">
        <v>2232</v>
      </c>
      <c r="P117" s="99" t="s">
        <v>237</v>
      </c>
      <c r="Q117" s="99" t="s">
        <v>237</v>
      </c>
      <c r="R117" s="99" t="s">
        <v>238</v>
      </c>
      <c r="S117" s="96" t="s">
        <v>238</v>
      </c>
      <c r="T117" s="99" t="s">
        <v>39</v>
      </c>
      <c r="U117" s="99" t="s">
        <v>1864</v>
      </c>
      <c r="V117" s="99" t="s">
        <v>238</v>
      </c>
      <c r="W117" s="99" t="s">
        <v>238</v>
      </c>
      <c r="X117" s="99" t="s">
        <v>238</v>
      </c>
      <c r="Y117" s="99" t="s">
        <v>238</v>
      </c>
      <c r="Z117" s="99" t="s">
        <v>237</v>
      </c>
      <c r="AA117" s="99" t="s">
        <v>238</v>
      </c>
      <c r="AB117" s="99" t="s">
        <v>238</v>
      </c>
      <c r="AC117" s="99" t="s">
        <v>238</v>
      </c>
      <c r="AD117" s="99" t="s">
        <v>238</v>
      </c>
      <c r="AE117" s="99" t="s">
        <v>237</v>
      </c>
      <c r="AF117" s="99" t="s">
        <v>238</v>
      </c>
      <c r="AG117" s="99" t="s">
        <v>238</v>
      </c>
      <c r="AH117" s="99" t="s">
        <v>238</v>
      </c>
      <c r="AI117" s="99" t="s">
        <v>238</v>
      </c>
      <c r="AJ117" s="99" t="s">
        <v>238</v>
      </c>
      <c r="AK117" s="99" t="s">
        <v>238</v>
      </c>
    </row>
    <row r="118" spans="1:37" ht="30" customHeight="1" x14ac:dyDescent="0.35">
      <c r="A118" s="96">
        <v>43969</v>
      </c>
      <c r="B118" s="101" t="s">
        <v>4338</v>
      </c>
      <c r="C118" s="99" t="s">
        <v>1761</v>
      </c>
      <c r="D118" s="96">
        <v>43957</v>
      </c>
      <c r="E118" s="96">
        <v>43959</v>
      </c>
      <c r="F118" s="99" t="s">
        <v>4339</v>
      </c>
      <c r="G118" s="150" t="str">
        <f t="shared" si="1"/>
        <v>https://dx.doi.org/10.1007%2Fs12098-020-03326-8</v>
      </c>
      <c r="H118" s="99" t="s">
        <v>112</v>
      </c>
      <c r="I118" s="99" t="s">
        <v>109</v>
      </c>
      <c r="J118" s="99" t="s">
        <v>4340</v>
      </c>
      <c r="K118" s="99" t="s">
        <v>4311</v>
      </c>
      <c r="L118" s="99">
        <v>2020</v>
      </c>
      <c r="M118" s="97" t="s">
        <v>1757</v>
      </c>
      <c r="N118" s="99" t="s">
        <v>4341</v>
      </c>
      <c r="O118" s="97" t="s">
        <v>2232</v>
      </c>
      <c r="P118" s="99" t="s">
        <v>238</v>
      </c>
      <c r="Q118" s="99" t="s">
        <v>237</v>
      </c>
      <c r="R118" s="99" t="s">
        <v>238</v>
      </c>
      <c r="S118" s="99" t="s">
        <v>238</v>
      </c>
      <c r="T118" s="99" t="s">
        <v>39</v>
      </c>
      <c r="U118" s="99" t="s">
        <v>1864</v>
      </c>
      <c r="V118" s="99" t="s">
        <v>238</v>
      </c>
      <c r="W118" s="99" t="s">
        <v>238</v>
      </c>
      <c r="X118" s="99" t="s">
        <v>238</v>
      </c>
      <c r="Y118" s="99" t="s">
        <v>238</v>
      </c>
      <c r="Z118" s="99" t="s">
        <v>238</v>
      </c>
      <c r="AA118" s="99" t="s">
        <v>238</v>
      </c>
      <c r="AB118" s="99" t="s">
        <v>238</v>
      </c>
      <c r="AC118" s="99" t="s">
        <v>238</v>
      </c>
      <c r="AD118" s="99" t="s">
        <v>238</v>
      </c>
      <c r="AE118" s="99" t="s">
        <v>238</v>
      </c>
      <c r="AF118" s="99" t="s">
        <v>238</v>
      </c>
      <c r="AG118" s="99" t="s">
        <v>238</v>
      </c>
      <c r="AH118" s="99" t="s">
        <v>238</v>
      </c>
      <c r="AI118" s="99" t="s">
        <v>238</v>
      </c>
      <c r="AJ118" s="99" t="s">
        <v>238</v>
      </c>
      <c r="AK118" s="99" t="s">
        <v>238</v>
      </c>
    </row>
    <row r="119" spans="1:37" ht="30" customHeight="1" x14ac:dyDescent="0.35">
      <c r="A119" s="96">
        <v>43969</v>
      </c>
      <c r="B119" s="101" t="s">
        <v>4342</v>
      </c>
      <c r="C119" s="99" t="s">
        <v>1761</v>
      </c>
      <c r="D119" s="96">
        <v>43955</v>
      </c>
      <c r="E119" s="96">
        <v>43957</v>
      </c>
      <c r="F119" s="99" t="s">
        <v>4343</v>
      </c>
      <c r="G119" s="150" t="str">
        <f t="shared" si="1"/>
        <v>https://www.indianpediatrics.net/COVID29.03.2020/CORR-00173.pdf</v>
      </c>
      <c r="H119" s="99" t="s">
        <v>112</v>
      </c>
      <c r="I119" s="99" t="s">
        <v>109</v>
      </c>
      <c r="J119" s="99" t="s">
        <v>4344</v>
      </c>
      <c r="K119" s="99" t="s">
        <v>4316</v>
      </c>
      <c r="L119" s="99">
        <v>2020</v>
      </c>
      <c r="M119" s="97" t="s">
        <v>1757</v>
      </c>
      <c r="N119" s="99" t="s">
        <v>2767</v>
      </c>
      <c r="O119" s="97" t="s">
        <v>2232</v>
      </c>
      <c r="P119" s="99" t="s">
        <v>238</v>
      </c>
      <c r="Q119" s="99" t="s">
        <v>237</v>
      </c>
      <c r="R119" s="99" t="s">
        <v>238</v>
      </c>
      <c r="S119" s="99" t="s">
        <v>237</v>
      </c>
      <c r="T119" s="99" t="s">
        <v>39</v>
      </c>
      <c r="U119" s="99" t="s">
        <v>1864</v>
      </c>
      <c r="V119" s="99" t="s">
        <v>238</v>
      </c>
      <c r="W119" s="99" t="s">
        <v>238</v>
      </c>
      <c r="X119" s="99" t="s">
        <v>238</v>
      </c>
      <c r="Y119" s="99" t="s">
        <v>238</v>
      </c>
      <c r="Z119" s="99" t="s">
        <v>238</v>
      </c>
      <c r="AA119" s="99" t="s">
        <v>238</v>
      </c>
      <c r="AB119" s="99" t="s">
        <v>238</v>
      </c>
      <c r="AC119" s="99" t="s">
        <v>238</v>
      </c>
      <c r="AD119" s="99" t="s">
        <v>238</v>
      </c>
      <c r="AE119" s="99" t="s">
        <v>238</v>
      </c>
      <c r="AF119" s="99" t="s">
        <v>238</v>
      </c>
      <c r="AG119" s="99" t="s">
        <v>238</v>
      </c>
      <c r="AH119" s="99" t="s">
        <v>238</v>
      </c>
      <c r="AI119" s="99" t="s">
        <v>238</v>
      </c>
      <c r="AJ119" s="99" t="s">
        <v>238</v>
      </c>
      <c r="AK119" s="99" t="s">
        <v>238</v>
      </c>
    </row>
    <row r="120" spans="1:37" ht="30" customHeight="1" x14ac:dyDescent="0.35">
      <c r="A120" s="96">
        <v>43962</v>
      </c>
      <c r="B120" s="101" t="s">
        <v>4322</v>
      </c>
      <c r="C120" s="99" t="s">
        <v>4323</v>
      </c>
      <c r="D120" s="96">
        <v>43949</v>
      </c>
      <c r="E120" s="96">
        <v>43955</v>
      </c>
      <c r="F120" s="99" t="s">
        <v>4324</v>
      </c>
      <c r="G120" s="150" t="str">
        <f t="shared" si="1"/>
        <v>https://www.ajog.org/article/S0002-9378(20)30516-0/fulltext</v>
      </c>
      <c r="H120" s="99" t="s">
        <v>2121</v>
      </c>
      <c r="I120" s="99" t="s">
        <v>104</v>
      </c>
      <c r="J120" s="99" t="s">
        <v>4325</v>
      </c>
      <c r="K120" s="99" t="s">
        <v>2629</v>
      </c>
      <c r="L120" s="99">
        <v>2020</v>
      </c>
      <c r="M120" s="97" t="s">
        <v>1757</v>
      </c>
      <c r="N120" s="99" t="s">
        <v>4326</v>
      </c>
      <c r="O120" s="97" t="s">
        <v>2232</v>
      </c>
      <c r="P120" s="99" t="s">
        <v>237</v>
      </c>
      <c r="Q120" s="99" t="s">
        <v>238</v>
      </c>
      <c r="R120" s="99" t="s">
        <v>238</v>
      </c>
      <c r="S120" s="99" t="s">
        <v>238</v>
      </c>
      <c r="T120" s="99" t="s">
        <v>39</v>
      </c>
      <c r="U120" s="99">
        <v>9</v>
      </c>
      <c r="V120" s="99" t="s">
        <v>237</v>
      </c>
      <c r="W120" s="99" t="s">
        <v>238</v>
      </c>
      <c r="X120" s="99" t="s">
        <v>238</v>
      </c>
      <c r="Y120" s="99" t="s">
        <v>237</v>
      </c>
      <c r="Z120" s="99" t="s">
        <v>238</v>
      </c>
      <c r="AA120" s="99" t="s">
        <v>238</v>
      </c>
      <c r="AB120" s="99" t="s">
        <v>238</v>
      </c>
      <c r="AC120" s="99" t="s">
        <v>238</v>
      </c>
      <c r="AD120" s="99" t="s">
        <v>238</v>
      </c>
      <c r="AE120" s="99" t="s">
        <v>238</v>
      </c>
      <c r="AF120" s="99" t="s">
        <v>238</v>
      </c>
      <c r="AG120" s="99" t="s">
        <v>238</v>
      </c>
      <c r="AH120" s="99" t="s">
        <v>238</v>
      </c>
      <c r="AI120" s="99" t="s">
        <v>238</v>
      </c>
      <c r="AJ120" s="99" t="s">
        <v>238</v>
      </c>
      <c r="AK120" s="99" t="s">
        <v>238</v>
      </c>
    </row>
    <row r="121" spans="1:37" ht="30" customHeight="1" x14ac:dyDescent="0.35">
      <c r="A121" s="96">
        <v>43962</v>
      </c>
      <c r="B121" s="101" t="s">
        <v>4332</v>
      </c>
      <c r="C121" s="99" t="s">
        <v>4333</v>
      </c>
      <c r="D121" s="96">
        <v>43950</v>
      </c>
      <c r="E121" s="96">
        <v>43956</v>
      </c>
      <c r="F121" s="99" t="s">
        <v>4334</v>
      </c>
      <c r="G121" s="150" t="str">
        <f t="shared" si="1"/>
        <v>http://medrxiv.org/content/early/2020/05/05/2020.04.29.20085233.abstract</v>
      </c>
      <c r="H121" s="99" t="s">
        <v>2121</v>
      </c>
      <c r="I121" s="99" t="s">
        <v>100</v>
      </c>
      <c r="J121" s="99" t="s">
        <v>4335</v>
      </c>
      <c r="K121" s="99" t="s">
        <v>1961</v>
      </c>
      <c r="L121" s="99" t="s">
        <v>3864</v>
      </c>
      <c r="M121" s="99" t="s">
        <v>1268</v>
      </c>
      <c r="N121" s="99" t="s">
        <v>4336</v>
      </c>
      <c r="O121" s="97" t="s">
        <v>2232</v>
      </c>
      <c r="P121" s="99" t="s">
        <v>237</v>
      </c>
      <c r="Q121" s="99" t="s">
        <v>237</v>
      </c>
      <c r="R121" s="99" t="s">
        <v>238</v>
      </c>
      <c r="S121" s="99" t="s">
        <v>238</v>
      </c>
      <c r="T121" s="99" t="s">
        <v>39</v>
      </c>
      <c r="U121" s="99" t="s">
        <v>4337</v>
      </c>
      <c r="V121" s="99" t="s">
        <v>237</v>
      </c>
      <c r="W121" s="99" t="s">
        <v>237</v>
      </c>
      <c r="X121" s="99" t="s">
        <v>237</v>
      </c>
      <c r="Y121" s="99" t="s">
        <v>238</v>
      </c>
      <c r="Z121" s="99" t="s">
        <v>237</v>
      </c>
      <c r="AA121" s="99" t="s">
        <v>238</v>
      </c>
      <c r="AB121" s="99" t="s">
        <v>237</v>
      </c>
      <c r="AC121" s="99" t="s">
        <v>237</v>
      </c>
      <c r="AD121" s="99" t="s">
        <v>237</v>
      </c>
      <c r="AE121" s="99" t="s">
        <v>237</v>
      </c>
      <c r="AF121" s="99" t="s">
        <v>238</v>
      </c>
      <c r="AG121" s="99" t="s">
        <v>238</v>
      </c>
      <c r="AH121" s="99" t="s">
        <v>238</v>
      </c>
      <c r="AI121" s="99" t="s">
        <v>238</v>
      </c>
      <c r="AJ121" s="99" t="s">
        <v>238</v>
      </c>
      <c r="AK121" s="99" t="s">
        <v>238</v>
      </c>
    </row>
    <row r="122" spans="1:37" ht="30" customHeight="1" x14ac:dyDescent="0.35">
      <c r="A122" s="96">
        <v>43962</v>
      </c>
      <c r="B122" s="101" t="s">
        <v>4327</v>
      </c>
      <c r="C122" s="99" t="s">
        <v>1761</v>
      </c>
      <c r="D122" s="96">
        <v>43950</v>
      </c>
      <c r="E122" s="96">
        <v>43955</v>
      </c>
      <c r="F122" s="99" t="s">
        <v>4328</v>
      </c>
      <c r="G122" s="150" t="str">
        <f t="shared" si="1"/>
        <v>https://www.sciencedirect.com/science/article/pii/S0022347620305667?via%3Dihub</v>
      </c>
      <c r="H122" s="99" t="s">
        <v>112</v>
      </c>
      <c r="I122" s="99" t="s">
        <v>109</v>
      </c>
      <c r="J122" s="99" t="s">
        <v>4329</v>
      </c>
      <c r="K122" s="99" t="s">
        <v>2120</v>
      </c>
      <c r="L122" s="99">
        <v>2020</v>
      </c>
      <c r="M122" s="97" t="s">
        <v>1757</v>
      </c>
      <c r="N122" s="99" t="s">
        <v>4330</v>
      </c>
      <c r="O122" s="97" t="s">
        <v>2232</v>
      </c>
      <c r="P122" s="99" t="s">
        <v>238</v>
      </c>
      <c r="Q122" s="99" t="s">
        <v>237</v>
      </c>
      <c r="R122" s="99" t="s">
        <v>238</v>
      </c>
      <c r="S122" s="99" t="s">
        <v>238</v>
      </c>
      <c r="T122" s="99" t="s">
        <v>39</v>
      </c>
      <c r="U122" s="99" t="s">
        <v>4331</v>
      </c>
      <c r="V122" s="99" t="s">
        <v>238</v>
      </c>
      <c r="W122" s="99" t="s">
        <v>238</v>
      </c>
      <c r="X122" s="99" t="s">
        <v>238</v>
      </c>
      <c r="Y122" s="99" t="s">
        <v>238</v>
      </c>
      <c r="Z122" s="99" t="s">
        <v>238</v>
      </c>
      <c r="AA122" s="99" t="s">
        <v>238</v>
      </c>
      <c r="AB122" s="99" t="s">
        <v>238</v>
      </c>
      <c r="AC122" s="99" t="s">
        <v>237</v>
      </c>
      <c r="AD122" s="99" t="s">
        <v>238</v>
      </c>
      <c r="AE122" s="99" t="s">
        <v>238</v>
      </c>
      <c r="AF122" s="99" t="s">
        <v>238</v>
      </c>
      <c r="AG122" s="99" t="s">
        <v>238</v>
      </c>
      <c r="AH122" s="99" t="s">
        <v>238</v>
      </c>
      <c r="AI122" s="99" t="s">
        <v>238</v>
      </c>
      <c r="AJ122" s="99" t="s">
        <v>238</v>
      </c>
      <c r="AK122" s="99" t="s">
        <v>238</v>
      </c>
    </row>
    <row r="123" spans="1:37" ht="30" customHeight="1" x14ac:dyDescent="0.35">
      <c r="A123" s="96">
        <v>43955</v>
      </c>
      <c r="B123" s="101" t="s">
        <v>4307</v>
      </c>
      <c r="C123" s="99" t="s">
        <v>4308</v>
      </c>
      <c r="D123" s="96">
        <v>43948</v>
      </c>
      <c r="E123" s="96">
        <v>43949</v>
      </c>
      <c r="F123" s="99" t="s">
        <v>4309</v>
      </c>
      <c r="G123" s="150" t="str">
        <f t="shared" si="1"/>
        <v>https://doi.org/10.1007/s12098-020-03292-1</v>
      </c>
      <c r="H123" s="99" t="s">
        <v>112</v>
      </c>
      <c r="I123" s="99" t="s">
        <v>102</v>
      </c>
      <c r="J123" s="99" t="s">
        <v>4310</v>
      </c>
      <c r="K123" s="99" t="s">
        <v>4311</v>
      </c>
      <c r="L123" s="99">
        <v>2020</v>
      </c>
      <c r="M123" s="97" t="s">
        <v>1757</v>
      </c>
      <c r="N123" s="99" t="s">
        <v>4312</v>
      </c>
      <c r="O123" s="97" t="s">
        <v>2232</v>
      </c>
      <c r="P123" s="99" t="s">
        <v>238</v>
      </c>
      <c r="Q123" s="99" t="s">
        <v>237</v>
      </c>
      <c r="R123" s="99" t="s">
        <v>238</v>
      </c>
      <c r="S123" s="99" t="s">
        <v>238</v>
      </c>
      <c r="T123" s="99" t="s">
        <v>39</v>
      </c>
      <c r="U123" s="99" t="s">
        <v>1864</v>
      </c>
      <c r="V123" s="99" t="s">
        <v>238</v>
      </c>
      <c r="W123" s="99" t="s">
        <v>238</v>
      </c>
      <c r="X123" s="99" t="s">
        <v>238</v>
      </c>
      <c r="Y123" s="99" t="s">
        <v>238</v>
      </c>
      <c r="Z123" s="99" t="s">
        <v>238</v>
      </c>
      <c r="AA123" s="99" t="s">
        <v>238</v>
      </c>
      <c r="AB123" s="99" t="s">
        <v>237</v>
      </c>
      <c r="AC123" s="99" t="s">
        <v>237</v>
      </c>
      <c r="AD123" s="99" t="s">
        <v>237</v>
      </c>
      <c r="AE123" s="99" t="s">
        <v>237</v>
      </c>
      <c r="AF123" s="99" t="s">
        <v>238</v>
      </c>
      <c r="AG123" s="99" t="s">
        <v>238</v>
      </c>
      <c r="AH123" s="99" t="s">
        <v>238</v>
      </c>
      <c r="AI123" s="99" t="s">
        <v>238</v>
      </c>
      <c r="AJ123" s="99" t="s">
        <v>238</v>
      </c>
      <c r="AK123" s="99" t="s">
        <v>238</v>
      </c>
    </row>
    <row r="124" spans="1:37" ht="30" customHeight="1" x14ac:dyDescent="0.35">
      <c r="A124" s="96">
        <v>43955</v>
      </c>
      <c r="B124" s="101" t="s">
        <v>4317</v>
      </c>
      <c r="C124" s="99" t="s">
        <v>4318</v>
      </c>
      <c r="D124" s="96">
        <v>43945</v>
      </c>
      <c r="E124" s="96">
        <v>43945</v>
      </c>
      <c r="F124" s="99" t="s">
        <v>4319</v>
      </c>
      <c r="G124" s="150" t="str">
        <f t="shared" si="1"/>
        <v>https://obgyn.onlinelibrary.wiley.com/doi/epdf/10.1002/ijgo.13179</v>
      </c>
      <c r="H124" s="99" t="s">
        <v>112</v>
      </c>
      <c r="I124" s="99" t="s">
        <v>109</v>
      </c>
      <c r="J124" s="99" t="s">
        <v>4320</v>
      </c>
      <c r="K124" s="99" t="s">
        <v>1760</v>
      </c>
      <c r="L124" s="99">
        <v>2020</v>
      </c>
      <c r="M124" s="97" t="s">
        <v>1757</v>
      </c>
      <c r="N124" s="99" t="s">
        <v>4321</v>
      </c>
      <c r="O124" s="97" t="s">
        <v>2232</v>
      </c>
      <c r="P124" s="99" t="s">
        <v>237</v>
      </c>
      <c r="S124" s="99" t="s">
        <v>237</v>
      </c>
      <c r="T124" s="99" t="s">
        <v>39</v>
      </c>
      <c r="U124" s="99">
        <v>1</v>
      </c>
      <c r="V124" s="99" t="s">
        <v>237</v>
      </c>
      <c r="X124" s="99" t="s">
        <v>237</v>
      </c>
      <c r="Y124" s="99" t="s">
        <v>237</v>
      </c>
      <c r="Z124" s="99" t="s">
        <v>237</v>
      </c>
      <c r="AH124" s="99" t="s">
        <v>237</v>
      </c>
      <c r="AJ124" s="99" t="s">
        <v>238</v>
      </c>
      <c r="AK124" s="99" t="s">
        <v>238</v>
      </c>
    </row>
    <row r="125" spans="1:37" ht="30" customHeight="1" x14ac:dyDescent="0.35">
      <c r="A125" s="96">
        <v>43955</v>
      </c>
      <c r="B125" s="101" t="s">
        <v>4313</v>
      </c>
      <c r="C125" s="99" t="s">
        <v>1761</v>
      </c>
      <c r="D125" s="96">
        <v>43947</v>
      </c>
      <c r="E125" s="96">
        <v>43949</v>
      </c>
      <c r="F125" s="99" t="s">
        <v>4314</v>
      </c>
      <c r="G125" s="150" t="str">
        <f t="shared" si="1"/>
        <v>https://www.indianpediatrics.net/COVID29.03.2020/CORR-00166.pdf</v>
      </c>
      <c r="H125" s="99" t="s">
        <v>112</v>
      </c>
      <c r="I125" s="99" t="s">
        <v>109</v>
      </c>
      <c r="J125" s="99" t="s">
        <v>4315</v>
      </c>
      <c r="K125" s="99" t="s">
        <v>4316</v>
      </c>
      <c r="L125" s="99">
        <v>2020</v>
      </c>
      <c r="M125" s="97" t="s">
        <v>1757</v>
      </c>
      <c r="N125" s="99" t="s">
        <v>2767</v>
      </c>
      <c r="O125" s="97" t="s">
        <v>2232</v>
      </c>
      <c r="P125" s="99" t="s">
        <v>238</v>
      </c>
      <c r="Q125" s="99" t="s">
        <v>237</v>
      </c>
      <c r="R125" s="99" t="s">
        <v>238</v>
      </c>
      <c r="S125" s="99" t="s">
        <v>237</v>
      </c>
      <c r="T125" s="99" t="s">
        <v>39</v>
      </c>
      <c r="U125" s="99" t="s">
        <v>1864</v>
      </c>
      <c r="V125" s="99" t="s">
        <v>238</v>
      </c>
      <c r="W125" s="99" t="s">
        <v>238</v>
      </c>
      <c r="X125" s="99" t="s">
        <v>238</v>
      </c>
      <c r="Y125" s="99" t="s">
        <v>238</v>
      </c>
      <c r="Z125" s="99" t="s">
        <v>238</v>
      </c>
      <c r="AA125" s="99" t="s">
        <v>238</v>
      </c>
      <c r="AB125" s="99" t="s">
        <v>238</v>
      </c>
      <c r="AC125" s="99" t="s">
        <v>238</v>
      </c>
      <c r="AD125" s="99" t="s">
        <v>237</v>
      </c>
      <c r="AE125" s="99" t="s">
        <v>238</v>
      </c>
      <c r="AF125" s="99" t="s">
        <v>238</v>
      </c>
      <c r="AG125" s="99" t="s">
        <v>238</v>
      </c>
      <c r="AH125" s="99" t="s">
        <v>238</v>
      </c>
      <c r="AI125" s="99" t="s">
        <v>238</v>
      </c>
      <c r="AJ125" s="99" t="s">
        <v>238</v>
      </c>
      <c r="AK125" s="99" t="s">
        <v>238</v>
      </c>
    </row>
    <row r="126" spans="1:37" ht="30" customHeight="1" x14ac:dyDescent="0.35">
      <c r="A126" s="96">
        <v>43948</v>
      </c>
      <c r="B126" s="101" t="s">
        <v>4292</v>
      </c>
      <c r="C126" s="99" t="s">
        <v>1761</v>
      </c>
      <c r="D126" s="96">
        <v>43937</v>
      </c>
      <c r="E126" s="96">
        <v>43938</v>
      </c>
      <c r="F126" s="99" t="s">
        <v>4293</v>
      </c>
      <c r="G126" s="150" t="str">
        <f t="shared" ref="G126:G128" si="2">HYPERLINK(F126)</f>
        <v>https://doi.org/10.1017/ice.2020.139</v>
      </c>
      <c r="H126" s="99" t="s">
        <v>2121</v>
      </c>
      <c r="I126" s="99" t="s">
        <v>109</v>
      </c>
      <c r="J126" s="99" t="s">
        <v>4294</v>
      </c>
      <c r="K126" s="99" t="s">
        <v>4295</v>
      </c>
      <c r="L126" s="99">
        <v>2020</v>
      </c>
      <c r="M126" s="97" t="s">
        <v>1757</v>
      </c>
      <c r="N126" s="99" t="s">
        <v>4296</v>
      </c>
      <c r="O126" s="97" t="s">
        <v>2232</v>
      </c>
      <c r="P126" s="99" t="s">
        <v>238</v>
      </c>
      <c r="Q126" s="99" t="s">
        <v>238</v>
      </c>
      <c r="R126" s="99" t="s">
        <v>238</v>
      </c>
      <c r="S126" s="99" t="s">
        <v>237</v>
      </c>
      <c r="T126" s="99" t="s">
        <v>105</v>
      </c>
      <c r="U126" s="99" t="s">
        <v>1864</v>
      </c>
      <c r="V126" s="99" t="s">
        <v>238</v>
      </c>
      <c r="W126" s="99" t="s">
        <v>238</v>
      </c>
      <c r="X126" s="99" t="s">
        <v>238</v>
      </c>
      <c r="Y126" s="99" t="s">
        <v>238</v>
      </c>
      <c r="Z126" s="99" t="s">
        <v>238</v>
      </c>
      <c r="AA126" s="99" t="s">
        <v>238</v>
      </c>
      <c r="AB126" s="99" t="s">
        <v>238</v>
      </c>
      <c r="AC126" s="99" t="s">
        <v>238</v>
      </c>
      <c r="AD126" s="99" t="s">
        <v>238</v>
      </c>
      <c r="AE126" s="99" t="s">
        <v>238</v>
      </c>
      <c r="AF126" s="99" t="s">
        <v>238</v>
      </c>
      <c r="AG126" s="99" t="s">
        <v>238</v>
      </c>
      <c r="AH126" s="99" t="s">
        <v>238</v>
      </c>
      <c r="AI126" s="99" t="s">
        <v>238</v>
      </c>
      <c r="AJ126" s="99" t="s">
        <v>238</v>
      </c>
      <c r="AK126" s="99" t="s">
        <v>238</v>
      </c>
    </row>
    <row r="127" spans="1:37" ht="30" customHeight="1" x14ac:dyDescent="0.35">
      <c r="A127" s="96">
        <v>43948</v>
      </c>
      <c r="B127" s="101" t="s">
        <v>4297</v>
      </c>
      <c r="C127" s="99" t="s">
        <v>1761</v>
      </c>
      <c r="D127" s="96">
        <v>43934</v>
      </c>
      <c r="E127" s="96">
        <v>43940</v>
      </c>
      <c r="F127" s="99" t="s">
        <v>4298</v>
      </c>
      <c r="G127" s="150" t="str">
        <f t="shared" si="2"/>
        <v>https://obgyn.onlinelibrary.wiley.com/doi/epdf/10.1002/pd.5713</v>
      </c>
      <c r="H127" s="99" t="s">
        <v>2121</v>
      </c>
      <c r="I127" s="99" t="s">
        <v>102</v>
      </c>
      <c r="J127" s="99" t="s">
        <v>4299</v>
      </c>
      <c r="K127" s="99" t="s">
        <v>4300</v>
      </c>
      <c r="L127" s="99">
        <v>2020</v>
      </c>
      <c r="M127" s="97" t="s">
        <v>1757</v>
      </c>
      <c r="N127" s="99" t="s">
        <v>4301</v>
      </c>
      <c r="O127" s="97" t="s">
        <v>2232</v>
      </c>
      <c r="P127" s="99" t="s">
        <v>237</v>
      </c>
      <c r="R127" s="99" t="s">
        <v>237</v>
      </c>
      <c r="T127" s="99" t="s">
        <v>101</v>
      </c>
      <c r="U127" s="99">
        <v>1</v>
      </c>
      <c r="V127" s="99" t="s">
        <v>237</v>
      </c>
      <c r="X127" s="99" t="s">
        <v>237</v>
      </c>
      <c r="Y127" s="99" t="s">
        <v>237</v>
      </c>
      <c r="Z127" s="99" t="s">
        <v>237</v>
      </c>
      <c r="AA127" s="99" t="s">
        <v>238</v>
      </c>
      <c r="AB127" s="99" t="s">
        <v>238</v>
      </c>
      <c r="AC127" s="99" t="s">
        <v>238</v>
      </c>
      <c r="AD127" s="99" t="s">
        <v>238</v>
      </c>
      <c r="AE127" s="99" t="s">
        <v>238</v>
      </c>
      <c r="AF127" s="99" t="s">
        <v>237</v>
      </c>
      <c r="AG127" s="99" t="s">
        <v>238</v>
      </c>
      <c r="AH127" s="99" t="s">
        <v>238</v>
      </c>
      <c r="AI127" s="99" t="s">
        <v>238</v>
      </c>
      <c r="AJ127" s="99" t="s">
        <v>238</v>
      </c>
      <c r="AK127" s="99" t="s">
        <v>238</v>
      </c>
    </row>
    <row r="128" spans="1:37" ht="30" customHeight="1" x14ac:dyDescent="0.35">
      <c r="A128" s="96">
        <v>43948</v>
      </c>
      <c r="B128" s="101" t="s">
        <v>4302</v>
      </c>
      <c r="C128" s="99" t="s">
        <v>1761</v>
      </c>
      <c r="D128" s="96">
        <v>43934</v>
      </c>
      <c r="E128" s="96">
        <v>43939</v>
      </c>
      <c r="F128" s="99" t="s">
        <v>4303</v>
      </c>
      <c r="G128" s="150" t="str">
        <f t="shared" si="2"/>
        <v>https://doi.org/10.1016/j.jfma.2020.03.015</v>
      </c>
      <c r="H128" s="99" t="s">
        <v>2121</v>
      </c>
      <c r="I128" s="99" t="s">
        <v>104</v>
      </c>
      <c r="J128" s="99" t="s">
        <v>4304</v>
      </c>
      <c r="K128" s="99" t="s">
        <v>4305</v>
      </c>
      <c r="L128" s="99">
        <v>2020</v>
      </c>
      <c r="M128" s="97" t="s">
        <v>1757</v>
      </c>
      <c r="N128" s="99" t="s">
        <v>4306</v>
      </c>
      <c r="O128" s="97" t="s">
        <v>2232</v>
      </c>
      <c r="P128" s="99" t="s">
        <v>238</v>
      </c>
      <c r="Q128" s="99" t="s">
        <v>237</v>
      </c>
      <c r="R128" s="99" t="s">
        <v>238</v>
      </c>
      <c r="S128" s="99" t="s">
        <v>238</v>
      </c>
      <c r="T128" s="99" t="s">
        <v>105</v>
      </c>
      <c r="U128" s="99" t="s">
        <v>1864</v>
      </c>
      <c r="V128" s="99" t="s">
        <v>238</v>
      </c>
      <c r="W128" s="99" t="s">
        <v>238</v>
      </c>
      <c r="X128" s="99" t="s">
        <v>238</v>
      </c>
      <c r="Y128" s="99" t="s">
        <v>238</v>
      </c>
      <c r="Z128" s="99" t="s">
        <v>238</v>
      </c>
      <c r="AA128" s="99" t="s">
        <v>237</v>
      </c>
      <c r="AB128" s="99" t="s">
        <v>237</v>
      </c>
      <c r="AC128" s="99" t="s">
        <v>238</v>
      </c>
      <c r="AD128" s="99" t="s">
        <v>238</v>
      </c>
      <c r="AE128" s="99" t="s">
        <v>238</v>
      </c>
      <c r="AF128" s="99" t="s">
        <v>238</v>
      </c>
      <c r="AG128" s="99" t="s">
        <v>238</v>
      </c>
      <c r="AH128" s="99" t="s">
        <v>238</v>
      </c>
      <c r="AI128" s="99" t="s">
        <v>238</v>
      </c>
      <c r="AJ128" s="99" t="s">
        <v>238</v>
      </c>
      <c r="AK128" s="99" t="s">
        <v>238</v>
      </c>
    </row>
  </sheetData>
  <autoFilter ref="A1:AK128" xr:uid="{F4C0454B-C356-40A8-B6BD-3D0238F8B2C9}">
    <sortState xmlns:xlrd2="http://schemas.microsoft.com/office/spreadsheetml/2017/richdata2" ref="A2:AK128">
      <sortCondition descending="1" ref="A1:A128"/>
    </sortState>
  </autoFilter>
  <conditionalFormatting sqref="B2:B21">
    <cfRule type="duplicateValues" dxfId="85" priority="58"/>
  </conditionalFormatting>
  <conditionalFormatting sqref="B13">
    <cfRule type="duplicateValues" dxfId="84" priority="57"/>
  </conditionalFormatting>
  <conditionalFormatting sqref="N80:N95 N97 N99:N100 N102:N107 N109:N115 N117:N118 N120:N122">
    <cfRule type="cellIs" dxfId="83" priority="54" operator="equal">
      <formula>"Exclude"</formula>
    </cfRule>
    <cfRule type="cellIs" dxfId="82" priority="55" operator="equal">
      <formula>"Include"</formula>
    </cfRule>
  </conditionalFormatting>
  <conditionalFormatting sqref="B14:B15">
    <cfRule type="duplicateValues" dxfId="81" priority="53"/>
  </conditionalFormatting>
  <conditionalFormatting sqref="B14">
    <cfRule type="duplicateValues" dxfId="80" priority="56"/>
  </conditionalFormatting>
  <conditionalFormatting sqref="B15">
    <cfRule type="duplicateValues" dxfId="79" priority="52"/>
  </conditionalFormatting>
  <conditionalFormatting sqref="B22:B27">
    <cfRule type="duplicateValues" dxfId="78" priority="51"/>
  </conditionalFormatting>
  <conditionalFormatting sqref="N28 N32 N35">
    <cfRule type="cellIs" dxfId="77" priority="49" operator="equal">
      <formula>"Exclude"</formula>
    </cfRule>
    <cfRule type="cellIs" dxfId="76" priority="50" operator="equal">
      <formula>"Include"</formula>
    </cfRule>
  </conditionalFormatting>
  <conditionalFormatting sqref="D28:D38 D80:D122">
    <cfRule type="containsBlanks" dxfId="75" priority="48">
      <formula>LEN(TRIM(D28))=0</formula>
    </cfRule>
  </conditionalFormatting>
  <conditionalFormatting sqref="B30:B32">
    <cfRule type="duplicateValues" dxfId="74" priority="47"/>
  </conditionalFormatting>
  <conditionalFormatting sqref="N35">
    <cfRule type="cellIs" dxfId="73" priority="44" operator="equal">
      <formula>"Exclude"</formula>
    </cfRule>
  </conditionalFormatting>
  <conditionalFormatting sqref="N35">
    <cfRule type="cellIs" dxfId="72" priority="45" operator="equal">
      <formula>"Include"</formula>
    </cfRule>
  </conditionalFormatting>
  <conditionalFormatting sqref="D35:D38">
    <cfRule type="containsBlanks" dxfId="71" priority="46">
      <formula>LEN(TRIM(D35))=0</formula>
    </cfRule>
  </conditionalFormatting>
  <conditionalFormatting sqref="D39">
    <cfRule type="containsBlanks" dxfId="70" priority="41">
      <formula>LEN(TRIM(D39))=0</formula>
    </cfRule>
  </conditionalFormatting>
  <conditionalFormatting sqref="B40:B41">
    <cfRule type="duplicateValues" dxfId="69" priority="40"/>
  </conditionalFormatting>
  <conditionalFormatting sqref="D42">
    <cfRule type="containsBlanks" dxfId="68" priority="37">
      <formula>LEN(TRIM(D42))=0</formula>
    </cfRule>
  </conditionalFormatting>
  <conditionalFormatting sqref="D43:D45">
    <cfRule type="containsBlanks" dxfId="67" priority="33">
      <formula>LEN(TRIM(D43))=0</formula>
    </cfRule>
  </conditionalFormatting>
  <conditionalFormatting sqref="B43:B45">
    <cfRule type="duplicateValues" dxfId="66" priority="36"/>
  </conditionalFormatting>
  <conditionalFormatting sqref="N49:N50">
    <cfRule type="cellIs" dxfId="65" priority="31" operator="equal">
      <formula>"Exclude"</formula>
    </cfRule>
    <cfRule type="cellIs" dxfId="64" priority="32" operator="equal">
      <formula>"Include"</formula>
    </cfRule>
  </conditionalFormatting>
  <conditionalFormatting sqref="D46:D50">
    <cfRule type="containsBlanks" dxfId="63" priority="30">
      <formula>LEN(TRIM(D46))=0</formula>
    </cfRule>
  </conditionalFormatting>
  <conditionalFormatting sqref="N51 N54 N57:N62">
    <cfRule type="cellIs" dxfId="62" priority="28" operator="equal">
      <formula>"Exclude"</formula>
    </cfRule>
    <cfRule type="cellIs" dxfId="61" priority="29" operator="equal">
      <formula>"Include"</formula>
    </cfRule>
  </conditionalFormatting>
  <conditionalFormatting sqref="D51:D62">
    <cfRule type="containsBlanks" dxfId="60" priority="27">
      <formula>LEN(TRIM(D51))=0</formula>
    </cfRule>
  </conditionalFormatting>
  <conditionalFormatting sqref="N63:N66 N68 N70">
    <cfRule type="cellIs" dxfId="59" priority="25" operator="equal">
      <formula>"Exclude"</formula>
    </cfRule>
    <cfRule type="cellIs" dxfId="58" priority="26" operator="equal">
      <formula>"Include"</formula>
    </cfRule>
  </conditionalFormatting>
  <conditionalFormatting sqref="D63:D70">
    <cfRule type="containsBlanks" dxfId="57" priority="24">
      <formula>LEN(TRIM(D63))=0</formula>
    </cfRule>
  </conditionalFormatting>
  <conditionalFormatting sqref="N71:N79">
    <cfRule type="cellIs" dxfId="56" priority="22" operator="equal">
      <formula>"Exclude"</formula>
    </cfRule>
    <cfRule type="cellIs" dxfId="55" priority="23" operator="equal">
      <formula>"Include"</formula>
    </cfRule>
  </conditionalFormatting>
  <conditionalFormatting sqref="D71:D79">
    <cfRule type="containsBlanks" dxfId="54" priority="21">
      <formula>LEN(TRIM(D71))=0</formula>
    </cfRule>
  </conditionalFormatting>
  <conditionalFormatting sqref="N123:N124 N126:N127">
    <cfRule type="cellIs" dxfId="53" priority="15" operator="equal">
      <formula>"Exclude"</formula>
    </cfRule>
    <cfRule type="cellIs" dxfId="52" priority="16" operator="equal">
      <formula>"Include"</formula>
    </cfRule>
  </conditionalFormatting>
  <conditionalFormatting sqref="D123:D126">
    <cfRule type="containsBlanks" dxfId="51" priority="14">
      <formula>LEN(TRIM(D123))=0</formula>
    </cfRule>
  </conditionalFormatting>
  <conditionalFormatting sqref="B123:B127">
    <cfRule type="duplicateValues" dxfId="50" priority="17"/>
  </conditionalFormatting>
  <conditionalFormatting sqref="N128">
    <cfRule type="cellIs" dxfId="49" priority="11" operator="equal">
      <formula>"Exclude"</formula>
    </cfRule>
    <cfRule type="cellIs" dxfId="48" priority="12" operator="equal">
      <formula>"Include"</formula>
    </cfRule>
  </conditionalFormatting>
  <conditionalFormatting sqref="D128">
    <cfRule type="containsBlanks" dxfId="47" priority="10">
      <formula>LEN(TRIM(D128))=0</formula>
    </cfRule>
  </conditionalFormatting>
  <conditionalFormatting sqref="B128">
    <cfRule type="duplicateValues" dxfId="46" priority="13"/>
  </conditionalFormatting>
  <conditionalFormatting sqref="A1">
    <cfRule type="duplicateValues" dxfId="45" priority="7"/>
  </conditionalFormatting>
  <conditionalFormatting sqref="B1">
    <cfRule type="duplicateValues" dxfId="44" priority="8"/>
  </conditionalFormatting>
  <conditionalFormatting sqref="A1">
    <cfRule type="colorScale" priority="6">
      <colorScale>
        <cfvo type="min"/>
        <cfvo type="percentile" val="50"/>
        <cfvo type="max"/>
        <color rgb="FFF8696B"/>
        <color rgb="FFFFEB84"/>
        <color rgb="FF63BE7B"/>
      </colorScale>
    </cfRule>
  </conditionalFormatting>
  <conditionalFormatting sqref="B1">
    <cfRule type="duplicateValues" dxfId="43" priority="5"/>
  </conditionalFormatting>
  <conditionalFormatting sqref="A1">
    <cfRule type="colorScale" priority="4">
      <colorScale>
        <cfvo type="min"/>
        <cfvo type="max"/>
        <color rgb="FFFCFCFF"/>
        <color rgb="FF63BE7B"/>
      </colorScale>
    </cfRule>
  </conditionalFormatting>
  <conditionalFormatting sqref="A1:A1048576">
    <cfRule type="colorScale" priority="2">
      <colorScale>
        <cfvo type="min"/>
        <cfvo type="max"/>
        <color rgb="FFFFEF9C"/>
        <color rgb="FF63BE7B"/>
      </colorScale>
    </cfRule>
    <cfRule type="colorScale" priority="3">
      <colorScale>
        <cfvo type="min"/>
        <cfvo type="percentile" val="50"/>
        <cfvo type="max"/>
        <color rgb="FFF8696B"/>
        <color rgb="FFFFEB84"/>
        <color rgb="FF63BE7B"/>
      </colorScale>
    </cfRule>
  </conditionalFormatting>
  <conditionalFormatting sqref="B1:B1048576">
    <cfRule type="duplicateValues" dxfId="42"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8688-F070-437D-93CA-E4BBC42A8789}">
  <dimension ref="A1:AK62"/>
  <sheetViews>
    <sheetView workbookViewId="0">
      <pane xSplit="2" topLeftCell="C1" activePane="topRight" state="frozen"/>
      <selection pane="topRight" activeCell="A2" sqref="A2"/>
    </sheetView>
  </sheetViews>
  <sheetFormatPr defaultColWidth="15.6328125" defaultRowHeight="30" customHeight="1" x14ac:dyDescent="0.35"/>
  <cols>
    <col min="1" max="1" width="15.6328125" style="151"/>
    <col min="2" max="2" width="57.36328125" style="153" customWidth="1"/>
    <col min="3" max="3" width="51.453125" style="42" customWidth="1"/>
    <col min="4" max="5" width="15.6328125" style="42"/>
    <col min="6" max="6" width="0" style="152" hidden="1" customWidth="1"/>
    <col min="7" max="16384" width="15.6328125" style="42"/>
  </cols>
  <sheetData>
    <row r="1" spans="1:37" s="128" customFormat="1" ht="30" customHeight="1" x14ac:dyDescent="0.35">
      <c r="A1" s="148" t="s">
        <v>2342</v>
      </c>
      <c r="B1" s="88" t="s">
        <v>10</v>
      </c>
      <c r="C1" s="88" t="s">
        <v>12</v>
      </c>
      <c r="D1" s="89" t="s">
        <v>14</v>
      </c>
      <c r="E1" s="89" t="s">
        <v>16</v>
      </c>
      <c r="F1" s="89" t="s">
        <v>94</v>
      </c>
      <c r="G1" s="88" t="s">
        <v>18</v>
      </c>
      <c r="H1" s="88" t="s">
        <v>19</v>
      </c>
      <c r="I1" s="88" t="s">
        <v>20</v>
      </c>
      <c r="J1" s="88" t="s">
        <v>22</v>
      </c>
      <c r="K1" s="88" t="s">
        <v>24</v>
      </c>
      <c r="L1" s="88" t="s">
        <v>25</v>
      </c>
      <c r="M1" s="88" t="s">
        <v>26</v>
      </c>
      <c r="N1" s="88" t="s">
        <v>28</v>
      </c>
      <c r="O1" s="88" t="s">
        <v>29</v>
      </c>
      <c r="P1" s="88" t="s">
        <v>31</v>
      </c>
      <c r="Q1" s="88" t="s">
        <v>33</v>
      </c>
      <c r="R1" s="88" t="s">
        <v>35</v>
      </c>
      <c r="S1" s="88" t="s">
        <v>37</v>
      </c>
      <c r="T1" s="88" t="s">
        <v>39</v>
      </c>
      <c r="U1" s="90" t="s">
        <v>40</v>
      </c>
      <c r="V1" s="90" t="s">
        <v>4288</v>
      </c>
      <c r="W1" s="90" t="s">
        <v>43</v>
      </c>
      <c r="X1" s="90" t="s">
        <v>95</v>
      </c>
      <c r="Y1" s="90" t="s">
        <v>4289</v>
      </c>
      <c r="Z1" s="90" t="s">
        <v>4290</v>
      </c>
      <c r="AA1" s="90" t="s">
        <v>96</v>
      </c>
      <c r="AB1" s="90" t="s">
        <v>52</v>
      </c>
      <c r="AC1" s="90" t="s">
        <v>97</v>
      </c>
      <c r="AD1" s="90" t="s">
        <v>98</v>
      </c>
      <c r="AE1" s="90" t="s">
        <v>4291</v>
      </c>
      <c r="AF1" s="90" t="s">
        <v>99</v>
      </c>
      <c r="AG1" s="90" t="s">
        <v>62</v>
      </c>
      <c r="AH1" s="90" t="s">
        <v>64</v>
      </c>
      <c r="AI1" s="90" t="s">
        <v>66</v>
      </c>
      <c r="AJ1" s="90" t="s">
        <v>68</v>
      </c>
      <c r="AK1" s="90" t="s">
        <v>70</v>
      </c>
    </row>
    <row r="2" spans="1:37" s="99" customFormat="1" ht="30" customHeight="1" x14ac:dyDescent="0.35">
      <c r="A2" s="96">
        <v>44074</v>
      </c>
      <c r="B2" s="101" t="s">
        <v>2643</v>
      </c>
      <c r="C2" s="99" t="s">
        <v>2644</v>
      </c>
      <c r="D2" s="96">
        <v>44065</v>
      </c>
      <c r="E2" s="96">
        <v>44066</v>
      </c>
      <c r="F2" s="108" t="s">
        <v>2645</v>
      </c>
      <c r="G2" s="112" t="str">
        <f>HYPERLINK(F2)</f>
        <v>https://www.ncbi.nlm.nih.gov/pmc/articles/PMC7442543/</v>
      </c>
      <c r="H2" s="154" t="s">
        <v>169</v>
      </c>
      <c r="I2" s="154" t="s">
        <v>104</v>
      </c>
      <c r="J2" s="108" t="s">
        <v>2646</v>
      </c>
      <c r="K2" s="108" t="s">
        <v>2336</v>
      </c>
      <c r="L2" s="108">
        <v>2020</v>
      </c>
      <c r="M2" s="154" t="s">
        <v>1757</v>
      </c>
      <c r="N2" s="108" t="s">
        <v>2647</v>
      </c>
      <c r="O2" s="154" t="s">
        <v>2232</v>
      </c>
      <c r="P2" s="108" t="s">
        <v>237</v>
      </c>
      <c r="Q2" s="108" t="s">
        <v>238</v>
      </c>
      <c r="R2" s="108" t="s">
        <v>237</v>
      </c>
      <c r="S2" s="155" t="s">
        <v>238</v>
      </c>
      <c r="T2" s="108" t="s">
        <v>39</v>
      </c>
      <c r="U2" s="108">
        <v>125</v>
      </c>
      <c r="V2" s="108" t="s">
        <v>237</v>
      </c>
      <c r="W2" s="108" t="s">
        <v>237</v>
      </c>
      <c r="X2" s="108" t="s">
        <v>237</v>
      </c>
      <c r="Y2" s="108" t="s">
        <v>237</v>
      </c>
      <c r="Z2" s="108" t="s">
        <v>237</v>
      </c>
      <c r="AA2" s="108" t="s">
        <v>238</v>
      </c>
      <c r="AB2" s="108" t="s">
        <v>238</v>
      </c>
      <c r="AC2" s="108" t="s">
        <v>238</v>
      </c>
      <c r="AD2" s="108" t="s">
        <v>238</v>
      </c>
      <c r="AE2" s="108" t="s">
        <v>238</v>
      </c>
      <c r="AF2" s="108" t="s">
        <v>237</v>
      </c>
      <c r="AG2" s="108" t="s">
        <v>238</v>
      </c>
      <c r="AH2" s="108" t="s">
        <v>238</v>
      </c>
      <c r="AI2" s="108" t="s">
        <v>238</v>
      </c>
      <c r="AJ2" s="108" t="s">
        <v>238</v>
      </c>
      <c r="AK2" s="108" t="s">
        <v>238</v>
      </c>
    </row>
    <row r="3" spans="1:37" s="99" customFormat="1" ht="30" customHeight="1" x14ac:dyDescent="0.35">
      <c r="A3" s="96">
        <v>44074</v>
      </c>
      <c r="B3" s="101" t="s">
        <v>2861</v>
      </c>
      <c r="C3" s="99" t="s">
        <v>2862</v>
      </c>
      <c r="D3" s="99" t="s">
        <v>2419</v>
      </c>
      <c r="E3" s="96" t="s">
        <v>2419</v>
      </c>
      <c r="F3" s="108" t="s">
        <v>2863</v>
      </c>
      <c r="G3" s="112" t="str">
        <f t="shared" ref="G3:G62" si="0">HYPERLINK(F3)</f>
        <v>https://assets.researchsquare.com/files/rs-36328/v1/1767aab5-cb9e-428f-8edf-e700e9602140.pdf</v>
      </c>
      <c r="H3" s="154" t="s">
        <v>2864</v>
      </c>
      <c r="I3" s="154" t="s">
        <v>104</v>
      </c>
      <c r="J3" s="108" t="s">
        <v>2865</v>
      </c>
      <c r="K3" s="108" t="s">
        <v>3812</v>
      </c>
      <c r="L3" s="108">
        <v>2020</v>
      </c>
      <c r="M3" s="125" t="s">
        <v>1268</v>
      </c>
      <c r="N3" s="108" t="s">
        <v>2866</v>
      </c>
      <c r="O3" s="154" t="s">
        <v>2232</v>
      </c>
      <c r="P3" s="108" t="s">
        <v>237</v>
      </c>
      <c r="Q3" s="108" t="s">
        <v>238</v>
      </c>
      <c r="R3" s="108" t="s">
        <v>238</v>
      </c>
      <c r="S3" s="155" t="s">
        <v>238</v>
      </c>
      <c r="T3" s="108" t="s">
        <v>105</v>
      </c>
      <c r="U3" s="108">
        <v>1</v>
      </c>
      <c r="V3" s="108" t="s">
        <v>237</v>
      </c>
      <c r="W3" s="108" t="s">
        <v>237</v>
      </c>
      <c r="X3" s="108" t="s">
        <v>237</v>
      </c>
      <c r="Y3" s="108" t="s">
        <v>237</v>
      </c>
      <c r="Z3" s="108" t="s">
        <v>237</v>
      </c>
      <c r="AA3" s="108" t="s">
        <v>238</v>
      </c>
      <c r="AB3" s="108" t="s">
        <v>238</v>
      </c>
      <c r="AC3" s="108" t="s">
        <v>238</v>
      </c>
      <c r="AD3" s="108" t="s">
        <v>238</v>
      </c>
      <c r="AE3" s="108" t="s">
        <v>238</v>
      </c>
      <c r="AF3" s="108" t="s">
        <v>238</v>
      </c>
      <c r="AG3" s="108" t="s">
        <v>238</v>
      </c>
      <c r="AH3" s="108" t="s">
        <v>238</v>
      </c>
      <c r="AI3" s="108" t="s">
        <v>238</v>
      </c>
      <c r="AJ3" s="108" t="s">
        <v>238</v>
      </c>
      <c r="AK3" s="108" t="s">
        <v>238</v>
      </c>
    </row>
    <row r="4" spans="1:37" s="99" customFormat="1" ht="30" customHeight="1" x14ac:dyDescent="0.35">
      <c r="A4" s="96">
        <v>44074</v>
      </c>
      <c r="B4" s="101" t="s">
        <v>3260</v>
      </c>
      <c r="C4" s="99" t="s">
        <v>3261</v>
      </c>
      <c r="D4" s="96">
        <v>43980</v>
      </c>
      <c r="E4" s="96" t="s">
        <v>2419</v>
      </c>
      <c r="F4" s="108" t="s">
        <v>3262</v>
      </c>
      <c r="G4" s="112" t="str">
        <f t="shared" si="0"/>
        <v>https://obgyn.onlinelibrary.wiley.com/doi/abs/10.1002/ijgo.13240</v>
      </c>
      <c r="H4" s="154" t="s">
        <v>2428</v>
      </c>
      <c r="I4" s="125" t="s">
        <v>104</v>
      </c>
      <c r="J4" s="108" t="s">
        <v>3263</v>
      </c>
      <c r="K4" s="108" t="s">
        <v>3264</v>
      </c>
      <c r="L4" s="108">
        <v>2020</v>
      </c>
      <c r="M4" s="125" t="s">
        <v>1757</v>
      </c>
      <c r="N4" s="108" t="s">
        <v>3265</v>
      </c>
      <c r="O4" s="154" t="s">
        <v>2232</v>
      </c>
      <c r="P4" s="108" t="s">
        <v>237</v>
      </c>
      <c r="Q4" s="108" t="s">
        <v>238</v>
      </c>
      <c r="R4" s="108" t="s">
        <v>238</v>
      </c>
      <c r="S4" s="155" t="s">
        <v>237</v>
      </c>
      <c r="T4" s="108" t="s">
        <v>39</v>
      </c>
      <c r="U4" s="108" t="s">
        <v>3266</v>
      </c>
      <c r="V4" s="108" t="s">
        <v>237</v>
      </c>
      <c r="W4" s="108" t="s">
        <v>238</v>
      </c>
      <c r="X4" s="108" t="s">
        <v>238</v>
      </c>
      <c r="Y4" s="108" t="s">
        <v>237</v>
      </c>
      <c r="Z4" s="108" t="s">
        <v>238</v>
      </c>
      <c r="AA4" s="108" t="s">
        <v>238</v>
      </c>
      <c r="AB4" s="108" t="s">
        <v>238</v>
      </c>
      <c r="AC4" s="108" t="s">
        <v>238</v>
      </c>
      <c r="AD4" s="108" t="s">
        <v>238</v>
      </c>
      <c r="AE4" s="108" t="s">
        <v>238</v>
      </c>
      <c r="AF4" s="108" t="s">
        <v>238</v>
      </c>
      <c r="AG4" s="108" t="s">
        <v>238</v>
      </c>
      <c r="AH4" s="108" t="s">
        <v>237</v>
      </c>
      <c r="AI4" s="108" t="s">
        <v>238</v>
      </c>
      <c r="AJ4" s="108" t="s">
        <v>238</v>
      </c>
      <c r="AK4" s="108" t="s">
        <v>238</v>
      </c>
    </row>
    <row r="5" spans="1:37" s="99" customFormat="1" ht="30" customHeight="1" x14ac:dyDescent="0.35">
      <c r="A5" s="96">
        <v>44074</v>
      </c>
      <c r="B5" s="101" t="s">
        <v>3350</v>
      </c>
      <c r="C5" s="99" t="s">
        <v>3351</v>
      </c>
      <c r="D5" s="96">
        <v>43936</v>
      </c>
      <c r="E5" s="96" t="s">
        <v>2419</v>
      </c>
      <c r="F5" s="108" t="s">
        <v>3352</v>
      </c>
      <c r="G5" s="112" t="str">
        <f t="shared" si="0"/>
        <v>https://www.researchsquare.com/article/rs-22938/v1</v>
      </c>
      <c r="H5" s="125" t="s">
        <v>2428</v>
      </c>
      <c r="I5" s="125" t="s">
        <v>104</v>
      </c>
      <c r="J5" s="108" t="s">
        <v>3353</v>
      </c>
      <c r="K5" s="108" t="s">
        <v>3328</v>
      </c>
      <c r="L5" s="108">
        <v>2020</v>
      </c>
      <c r="M5" s="125" t="s">
        <v>1757</v>
      </c>
      <c r="N5" s="108" t="s">
        <v>3354</v>
      </c>
      <c r="O5" s="154" t="s">
        <v>2232</v>
      </c>
      <c r="P5" s="108" t="s">
        <v>237</v>
      </c>
      <c r="Q5" s="108" t="s">
        <v>238</v>
      </c>
      <c r="R5" s="108" t="s">
        <v>237</v>
      </c>
      <c r="S5" s="155" t="s">
        <v>238</v>
      </c>
      <c r="T5" s="108" t="s">
        <v>39</v>
      </c>
      <c r="U5" s="108" t="s">
        <v>2231</v>
      </c>
      <c r="V5" s="108" t="s">
        <v>237</v>
      </c>
      <c r="W5" s="108" t="s">
        <v>238</v>
      </c>
      <c r="X5" s="108" t="s">
        <v>237</v>
      </c>
      <c r="Y5" s="108" t="s">
        <v>237</v>
      </c>
      <c r="Z5" s="108" t="s">
        <v>237</v>
      </c>
      <c r="AA5" s="108" t="s">
        <v>238</v>
      </c>
      <c r="AB5" s="108" t="s">
        <v>238</v>
      </c>
      <c r="AC5" s="108" t="s">
        <v>238</v>
      </c>
      <c r="AD5" s="108" t="s">
        <v>238</v>
      </c>
      <c r="AE5" s="108" t="s">
        <v>238</v>
      </c>
      <c r="AF5" s="108" t="s">
        <v>237</v>
      </c>
      <c r="AG5" s="108" t="s">
        <v>238</v>
      </c>
      <c r="AH5" s="108" t="s">
        <v>238</v>
      </c>
      <c r="AI5" s="108" t="s">
        <v>238</v>
      </c>
      <c r="AJ5" s="108" t="s">
        <v>238</v>
      </c>
      <c r="AK5" s="108" t="s">
        <v>238</v>
      </c>
    </row>
    <row r="6" spans="1:37" s="99" customFormat="1" ht="30" customHeight="1" x14ac:dyDescent="0.35">
      <c r="A6" s="96">
        <v>44074</v>
      </c>
      <c r="B6" s="101" t="s">
        <v>3362</v>
      </c>
      <c r="C6" s="99" t="s">
        <v>3363</v>
      </c>
      <c r="D6" s="96">
        <v>43987</v>
      </c>
      <c r="E6" s="96" t="s">
        <v>2419</v>
      </c>
      <c r="F6" s="108" t="s">
        <v>3364</v>
      </c>
      <c r="G6" s="112" t="str">
        <f t="shared" si="0"/>
        <v>https://www.medrxiv.org/content/10.1101/2020.06.03.20121145v1</v>
      </c>
      <c r="H6" s="154" t="s">
        <v>3365</v>
      </c>
      <c r="I6" s="125" t="s">
        <v>110</v>
      </c>
      <c r="J6" s="108" t="s">
        <v>3366</v>
      </c>
      <c r="K6" s="108" t="s">
        <v>1961</v>
      </c>
      <c r="L6" s="108">
        <v>2020</v>
      </c>
      <c r="M6" s="125" t="s">
        <v>1757</v>
      </c>
      <c r="N6" s="108" t="s">
        <v>3367</v>
      </c>
      <c r="O6" s="154" t="s">
        <v>2232</v>
      </c>
      <c r="P6" s="108" t="s">
        <v>238</v>
      </c>
      <c r="Q6" s="108" t="s">
        <v>237</v>
      </c>
      <c r="R6" s="108" t="s">
        <v>238</v>
      </c>
      <c r="S6" s="155" t="s">
        <v>238</v>
      </c>
      <c r="T6" s="108" t="s">
        <v>105</v>
      </c>
      <c r="U6" s="108" t="s">
        <v>3368</v>
      </c>
      <c r="V6" s="108" t="s">
        <v>238</v>
      </c>
      <c r="W6" s="108" t="s">
        <v>238</v>
      </c>
      <c r="X6" s="108" t="s">
        <v>238</v>
      </c>
      <c r="Y6" s="108" t="s">
        <v>238</v>
      </c>
      <c r="Z6" s="108" t="s">
        <v>238</v>
      </c>
      <c r="AA6" s="108" t="s">
        <v>237</v>
      </c>
      <c r="AB6" s="108" t="s">
        <v>238</v>
      </c>
      <c r="AC6" s="108" t="s">
        <v>238</v>
      </c>
      <c r="AD6" s="108" t="s">
        <v>237</v>
      </c>
      <c r="AE6" s="108" t="s">
        <v>238</v>
      </c>
      <c r="AF6" s="108" t="s">
        <v>238</v>
      </c>
      <c r="AG6" s="108" t="s">
        <v>238</v>
      </c>
      <c r="AH6" s="108" t="s">
        <v>238</v>
      </c>
      <c r="AI6" s="108" t="s">
        <v>238</v>
      </c>
      <c r="AJ6" s="108" t="s">
        <v>238</v>
      </c>
      <c r="AK6" s="108" t="s">
        <v>3369</v>
      </c>
    </row>
    <row r="7" spans="1:37" s="99" customFormat="1" ht="30" customHeight="1" x14ac:dyDescent="0.35">
      <c r="A7" s="96">
        <v>44074</v>
      </c>
      <c r="B7" s="101" t="s">
        <v>3668</v>
      </c>
      <c r="C7" s="99" t="s">
        <v>3669</v>
      </c>
      <c r="D7" s="96">
        <v>43956</v>
      </c>
      <c r="E7" s="96" t="s">
        <v>2419</v>
      </c>
      <c r="F7" s="108" t="s">
        <v>3670</v>
      </c>
      <c r="G7" s="112" t="str">
        <f t="shared" si="0"/>
        <v>https://www.ncbi.nlm.nih.gov/pmc/articles/PMC7199697/</v>
      </c>
      <c r="H7" s="154" t="s">
        <v>3671</v>
      </c>
      <c r="I7" s="154" t="s">
        <v>102</v>
      </c>
      <c r="J7" s="108" t="s">
        <v>3672</v>
      </c>
      <c r="K7" s="108" t="s">
        <v>2897</v>
      </c>
      <c r="L7" s="108">
        <v>2020</v>
      </c>
      <c r="M7" s="154" t="s">
        <v>1757</v>
      </c>
      <c r="N7" s="108" t="s">
        <v>2767</v>
      </c>
      <c r="O7" s="154" t="s">
        <v>2232</v>
      </c>
      <c r="P7" s="108" t="s">
        <v>238</v>
      </c>
      <c r="Q7" s="108" t="s">
        <v>237</v>
      </c>
      <c r="R7" s="108" t="s">
        <v>238</v>
      </c>
      <c r="S7" s="155" t="s">
        <v>238</v>
      </c>
      <c r="T7" s="108" t="s">
        <v>39</v>
      </c>
      <c r="U7" s="108">
        <v>15</v>
      </c>
      <c r="V7" s="108" t="s">
        <v>238</v>
      </c>
      <c r="W7" s="108" t="s">
        <v>238</v>
      </c>
      <c r="X7" s="108" t="s">
        <v>238</v>
      </c>
      <c r="Y7" s="108" t="s">
        <v>238</v>
      </c>
      <c r="Z7" s="108" t="s">
        <v>238</v>
      </c>
      <c r="AA7" s="108" t="s">
        <v>237</v>
      </c>
      <c r="AB7" s="108" t="s">
        <v>237</v>
      </c>
      <c r="AC7" s="108" t="s">
        <v>237</v>
      </c>
      <c r="AD7" s="108" t="s">
        <v>237</v>
      </c>
      <c r="AE7" s="108" t="s">
        <v>237</v>
      </c>
      <c r="AF7" s="108" t="s">
        <v>238</v>
      </c>
      <c r="AG7" s="108" t="s">
        <v>238</v>
      </c>
      <c r="AH7" s="108" t="s">
        <v>238</v>
      </c>
      <c r="AI7" s="108" t="s">
        <v>238</v>
      </c>
      <c r="AJ7" s="108" t="s">
        <v>238</v>
      </c>
      <c r="AK7" s="108" t="s">
        <v>238</v>
      </c>
    </row>
    <row r="8" spans="1:37" s="99" customFormat="1" ht="30" customHeight="1" x14ac:dyDescent="0.35">
      <c r="A8" s="96">
        <v>44074</v>
      </c>
      <c r="B8" s="101" t="s">
        <v>3677</v>
      </c>
      <c r="C8" s="99" t="s">
        <v>1761</v>
      </c>
      <c r="D8" s="96">
        <v>43941</v>
      </c>
      <c r="E8" s="96" t="s">
        <v>2419</v>
      </c>
      <c r="F8" s="108" t="s">
        <v>3678</v>
      </c>
      <c r="G8" s="112" t="str">
        <f t="shared" si="0"/>
        <v>https://intjsh.sums.ac.ir/article_46541_856a78f3df6379878c0594c81feb414f.pdf</v>
      </c>
      <c r="H8" s="154" t="s">
        <v>3671</v>
      </c>
      <c r="I8" s="154" t="s">
        <v>109</v>
      </c>
      <c r="J8" s="108" t="s">
        <v>3679</v>
      </c>
      <c r="K8" s="108" t="s">
        <v>3803</v>
      </c>
      <c r="L8" s="108">
        <v>2020</v>
      </c>
      <c r="M8" s="154" t="s">
        <v>1757</v>
      </c>
      <c r="N8" s="108" t="s">
        <v>2767</v>
      </c>
      <c r="O8" s="154" t="s">
        <v>2232</v>
      </c>
      <c r="P8" s="108" t="s">
        <v>238</v>
      </c>
      <c r="Q8" s="108" t="s">
        <v>237</v>
      </c>
      <c r="R8" s="108" t="s">
        <v>238</v>
      </c>
      <c r="S8" s="155" t="s">
        <v>237</v>
      </c>
      <c r="T8" s="108" t="s">
        <v>39</v>
      </c>
      <c r="U8" s="108" t="s">
        <v>1864</v>
      </c>
      <c r="V8" s="108" t="s">
        <v>238</v>
      </c>
      <c r="W8" s="108" t="s">
        <v>238</v>
      </c>
      <c r="X8" s="108" t="s">
        <v>238</v>
      </c>
      <c r="Y8" s="108" t="s">
        <v>238</v>
      </c>
      <c r="Z8" s="108" t="s">
        <v>238</v>
      </c>
      <c r="AA8" s="108" t="s">
        <v>237</v>
      </c>
      <c r="AB8" s="108" t="s">
        <v>237</v>
      </c>
      <c r="AC8" s="108" t="s">
        <v>237</v>
      </c>
      <c r="AD8" s="108" t="s">
        <v>237</v>
      </c>
      <c r="AE8" s="108" t="s">
        <v>237</v>
      </c>
      <c r="AF8" s="108" t="s">
        <v>238</v>
      </c>
      <c r="AG8" s="108" t="s">
        <v>238</v>
      </c>
      <c r="AH8" s="108" t="s">
        <v>238</v>
      </c>
      <c r="AI8" s="108" t="s">
        <v>237</v>
      </c>
      <c r="AJ8" s="108" t="s">
        <v>238</v>
      </c>
      <c r="AK8" s="108" t="s">
        <v>238</v>
      </c>
    </row>
    <row r="9" spans="1:37" s="99" customFormat="1" ht="30" customHeight="1" x14ac:dyDescent="0.35">
      <c r="A9" s="96">
        <v>44074</v>
      </c>
      <c r="B9" s="101" t="s">
        <v>3708</v>
      </c>
      <c r="C9" s="99" t="s">
        <v>1761</v>
      </c>
      <c r="D9" s="96">
        <v>44025</v>
      </c>
      <c r="E9" s="96" t="s">
        <v>2419</v>
      </c>
      <c r="F9" s="108" t="s">
        <v>3709</v>
      </c>
      <c r="G9" s="112" t="str">
        <f t="shared" si="0"/>
        <v>https://www.ncbi.nlm.nih.gov/pmc/articles/PMC7361148/</v>
      </c>
      <c r="H9" s="154" t="s">
        <v>169</v>
      </c>
      <c r="I9" s="154" t="s">
        <v>109</v>
      </c>
      <c r="J9" s="108" t="s">
        <v>3710</v>
      </c>
      <c r="K9" s="108" t="s">
        <v>2801</v>
      </c>
      <c r="L9" s="108">
        <v>2020</v>
      </c>
      <c r="M9" s="154" t="s">
        <v>1757</v>
      </c>
      <c r="N9" s="108" t="s">
        <v>2767</v>
      </c>
      <c r="O9" s="154" t="s">
        <v>2232</v>
      </c>
      <c r="P9" s="108" t="s">
        <v>238</v>
      </c>
      <c r="Q9" s="108" t="s">
        <v>237</v>
      </c>
      <c r="R9" s="108" t="s">
        <v>238</v>
      </c>
      <c r="S9" s="155" t="s">
        <v>238</v>
      </c>
      <c r="T9" s="108" t="s">
        <v>39</v>
      </c>
      <c r="U9" s="108">
        <v>5</v>
      </c>
      <c r="V9" s="108" t="s">
        <v>238</v>
      </c>
      <c r="W9" s="108" t="s">
        <v>238</v>
      </c>
      <c r="X9" s="108" t="s">
        <v>238</v>
      </c>
      <c r="Y9" s="108" t="s">
        <v>238</v>
      </c>
      <c r="Z9" s="108" t="s">
        <v>238</v>
      </c>
      <c r="AA9" s="108" t="s">
        <v>238</v>
      </c>
      <c r="AB9" s="108" t="s">
        <v>237</v>
      </c>
      <c r="AC9" s="108" t="s">
        <v>237</v>
      </c>
      <c r="AD9" s="108" t="s">
        <v>237</v>
      </c>
      <c r="AE9" s="108" t="s">
        <v>237</v>
      </c>
      <c r="AF9" s="108" t="s">
        <v>238</v>
      </c>
      <c r="AG9" s="108" t="s">
        <v>238</v>
      </c>
      <c r="AH9" s="108" t="s">
        <v>238</v>
      </c>
      <c r="AI9" s="108" t="s">
        <v>238</v>
      </c>
      <c r="AJ9" s="108" t="s">
        <v>238</v>
      </c>
      <c r="AK9" s="108" t="s">
        <v>238</v>
      </c>
    </row>
    <row r="10" spans="1:37" s="99" customFormat="1" ht="30" customHeight="1" x14ac:dyDescent="0.35">
      <c r="A10" s="96">
        <v>44074</v>
      </c>
      <c r="B10" s="101" t="s">
        <v>3720</v>
      </c>
      <c r="C10" s="99" t="s">
        <v>3749</v>
      </c>
      <c r="D10" s="96">
        <v>44025</v>
      </c>
      <c r="E10" s="96" t="s">
        <v>2419</v>
      </c>
      <c r="F10" s="108" t="s">
        <v>3747</v>
      </c>
      <c r="G10" s="112" t="str">
        <f t="shared" si="0"/>
        <v>https://www.medrxiv.org/content/10.1101/2020.07.08.20148700v2</v>
      </c>
      <c r="H10" s="154" t="s">
        <v>2340</v>
      </c>
      <c r="I10" s="154" t="s">
        <v>104</v>
      </c>
      <c r="J10" s="108" t="s">
        <v>3727</v>
      </c>
      <c r="K10" s="108" t="s">
        <v>2853</v>
      </c>
      <c r="L10" s="108">
        <v>2020</v>
      </c>
      <c r="M10" s="125" t="s">
        <v>1268</v>
      </c>
      <c r="N10" s="108" t="s">
        <v>3748</v>
      </c>
      <c r="O10" s="154" t="s">
        <v>2232</v>
      </c>
      <c r="P10" s="108"/>
      <c r="Q10" s="108" t="s">
        <v>237</v>
      </c>
      <c r="R10" s="108"/>
      <c r="S10" s="155"/>
      <c r="T10" s="108" t="s">
        <v>105</v>
      </c>
      <c r="U10" s="108" t="s">
        <v>3834</v>
      </c>
      <c r="V10" s="108"/>
      <c r="W10" s="108"/>
      <c r="X10" s="108"/>
      <c r="Y10" s="108"/>
      <c r="Z10" s="108"/>
      <c r="AA10" s="108"/>
      <c r="AB10" s="108"/>
      <c r="AC10" s="108"/>
      <c r="AD10" s="108" t="s">
        <v>237</v>
      </c>
      <c r="AE10" s="108"/>
      <c r="AF10" s="108"/>
      <c r="AG10" s="108"/>
      <c r="AH10" s="108"/>
      <c r="AI10" s="108"/>
      <c r="AJ10" s="108"/>
      <c r="AK10" s="108"/>
    </row>
    <row r="11" spans="1:37" s="99" customFormat="1" ht="30" customHeight="1" x14ac:dyDescent="0.35">
      <c r="A11" s="96">
        <v>44074</v>
      </c>
      <c r="B11" s="101" t="s">
        <v>3722</v>
      </c>
      <c r="C11" s="99" t="s">
        <v>3755</v>
      </c>
      <c r="D11" s="96">
        <v>44026</v>
      </c>
      <c r="E11" s="96" t="s">
        <v>2419</v>
      </c>
      <c r="F11" s="141" t="s">
        <v>3753</v>
      </c>
      <c r="G11" s="112" t="str">
        <f t="shared" si="0"/>
        <v>https://www.medrxiv.org/content/10.1101/2020.07.10.20150623v1</v>
      </c>
      <c r="H11" s="154" t="s">
        <v>3744</v>
      </c>
      <c r="I11" s="154" t="s">
        <v>104</v>
      </c>
      <c r="J11" s="108" t="s">
        <v>3729</v>
      </c>
      <c r="K11" s="108" t="s">
        <v>2853</v>
      </c>
      <c r="L11" s="108">
        <v>2020</v>
      </c>
      <c r="M11" s="154" t="s">
        <v>1757</v>
      </c>
      <c r="N11" s="108" t="s">
        <v>3754</v>
      </c>
      <c r="O11" s="154" t="s">
        <v>2232</v>
      </c>
      <c r="P11" s="108" t="s">
        <v>237</v>
      </c>
      <c r="Q11" s="108"/>
      <c r="R11" s="108" t="s">
        <v>237</v>
      </c>
      <c r="S11" s="155"/>
      <c r="T11" s="108" t="s">
        <v>105</v>
      </c>
      <c r="U11" s="108" t="s">
        <v>3756</v>
      </c>
      <c r="V11" s="108" t="s">
        <v>237</v>
      </c>
      <c r="W11" s="108" t="s">
        <v>237</v>
      </c>
      <c r="X11" s="108" t="s">
        <v>237</v>
      </c>
      <c r="Y11" s="108" t="s">
        <v>237</v>
      </c>
      <c r="Z11" s="108" t="s">
        <v>237</v>
      </c>
      <c r="AA11" s="108"/>
      <c r="AB11" s="108"/>
      <c r="AC11" s="108"/>
      <c r="AD11" s="108"/>
      <c r="AE11" s="108"/>
      <c r="AF11" s="108" t="s">
        <v>237</v>
      </c>
      <c r="AG11" s="108"/>
      <c r="AH11" s="108"/>
      <c r="AI11" s="108"/>
      <c r="AJ11" s="108"/>
      <c r="AK11" s="108"/>
    </row>
    <row r="12" spans="1:37" s="99" customFormat="1" ht="30" customHeight="1" x14ac:dyDescent="0.35">
      <c r="A12" s="96">
        <v>44067</v>
      </c>
      <c r="B12" s="101" t="s">
        <v>4265</v>
      </c>
      <c r="C12" s="99" t="s">
        <v>1761</v>
      </c>
      <c r="D12" s="96">
        <v>44057</v>
      </c>
      <c r="E12" s="96">
        <v>44057</v>
      </c>
      <c r="F12" s="108" t="s">
        <v>4266</v>
      </c>
      <c r="G12" s="112" t="str">
        <f t="shared" si="0"/>
        <v>https://www.smj.org.sa/index.php/smj/article/view/smj.2020.8.25222</v>
      </c>
      <c r="H12" s="125" t="s">
        <v>2340</v>
      </c>
      <c r="I12" s="125" t="s">
        <v>109</v>
      </c>
      <c r="J12" s="108" t="s">
        <v>4267</v>
      </c>
      <c r="K12" s="108" t="s">
        <v>4268</v>
      </c>
      <c r="L12" s="108">
        <v>2020</v>
      </c>
      <c r="M12" s="125" t="s">
        <v>1757</v>
      </c>
      <c r="N12" s="108" t="s">
        <v>4269</v>
      </c>
      <c r="O12" s="154" t="s">
        <v>2232</v>
      </c>
      <c r="P12" s="108" t="s">
        <v>237</v>
      </c>
      <c r="Q12" s="108" t="s">
        <v>238</v>
      </c>
      <c r="R12" s="108" t="s">
        <v>237</v>
      </c>
      <c r="S12" s="155" t="s">
        <v>238</v>
      </c>
      <c r="T12" s="108" t="s">
        <v>105</v>
      </c>
      <c r="U12" s="108" t="s">
        <v>1864</v>
      </c>
      <c r="V12" s="108" t="s">
        <v>238</v>
      </c>
      <c r="W12" s="108" t="s">
        <v>238</v>
      </c>
      <c r="X12" s="108" t="s">
        <v>238</v>
      </c>
      <c r="Y12" s="108" t="s">
        <v>238</v>
      </c>
      <c r="Z12" s="108" t="s">
        <v>238</v>
      </c>
      <c r="AA12" s="108" t="s">
        <v>238</v>
      </c>
      <c r="AB12" s="108" t="s">
        <v>238</v>
      </c>
      <c r="AC12" s="108" t="s">
        <v>238</v>
      </c>
      <c r="AD12" s="108" t="s">
        <v>238</v>
      </c>
      <c r="AE12" s="108" t="s">
        <v>238</v>
      </c>
      <c r="AF12" s="108" t="s">
        <v>238</v>
      </c>
      <c r="AG12" s="108" t="s">
        <v>238</v>
      </c>
      <c r="AH12" s="108" t="s">
        <v>238</v>
      </c>
      <c r="AI12" s="108" t="s">
        <v>238</v>
      </c>
      <c r="AJ12" s="108" t="s">
        <v>238</v>
      </c>
      <c r="AK12" s="108" t="s">
        <v>238</v>
      </c>
    </row>
    <row r="13" spans="1:37" s="99" customFormat="1" ht="30" customHeight="1" x14ac:dyDescent="0.35">
      <c r="A13" s="96">
        <v>44067</v>
      </c>
      <c r="B13" s="101" t="s">
        <v>4270</v>
      </c>
      <c r="C13" s="99" t="s">
        <v>4271</v>
      </c>
      <c r="D13" s="96">
        <v>44054</v>
      </c>
      <c r="E13" s="96">
        <v>44055</v>
      </c>
      <c r="F13" s="108" t="s">
        <v>4272</v>
      </c>
      <c r="G13" s="112" t="str">
        <f t="shared" si="0"/>
        <v>https://onlinelibrary.wiley.com/doi/abs/10.1111/ijcp.13671</v>
      </c>
      <c r="H13" s="125" t="s">
        <v>2428</v>
      </c>
      <c r="I13" s="125" t="s">
        <v>1759</v>
      </c>
      <c r="J13" s="108" t="s">
        <v>4273</v>
      </c>
      <c r="K13" s="108" t="s">
        <v>4274</v>
      </c>
      <c r="L13" s="108">
        <v>2020</v>
      </c>
      <c r="M13" s="125" t="s">
        <v>1757</v>
      </c>
      <c r="N13" s="108" t="s">
        <v>4275</v>
      </c>
      <c r="O13" s="154" t="s">
        <v>2232</v>
      </c>
      <c r="P13" s="108" t="s">
        <v>238</v>
      </c>
      <c r="Q13" s="108" t="s">
        <v>237</v>
      </c>
      <c r="R13" s="108" t="s">
        <v>238</v>
      </c>
      <c r="S13" s="155" t="s">
        <v>238</v>
      </c>
      <c r="T13" s="108" t="s">
        <v>39</v>
      </c>
      <c r="U13" s="108" t="s">
        <v>4276</v>
      </c>
      <c r="V13" s="108" t="s">
        <v>238</v>
      </c>
      <c r="W13" s="108" t="s">
        <v>238</v>
      </c>
      <c r="X13" s="108" t="s">
        <v>238</v>
      </c>
      <c r="Y13" s="108" t="s">
        <v>238</v>
      </c>
      <c r="Z13" s="108" t="s">
        <v>238</v>
      </c>
      <c r="AA13" s="108" t="s">
        <v>238</v>
      </c>
      <c r="AB13" s="108" t="s">
        <v>237</v>
      </c>
      <c r="AC13" s="108" t="s">
        <v>237</v>
      </c>
      <c r="AD13" s="108" t="s">
        <v>237</v>
      </c>
      <c r="AE13" s="108" t="s">
        <v>238</v>
      </c>
      <c r="AF13" s="108" t="s">
        <v>238</v>
      </c>
      <c r="AG13" s="108" t="s">
        <v>238</v>
      </c>
      <c r="AH13" s="108" t="s">
        <v>238</v>
      </c>
      <c r="AI13" s="108" t="s">
        <v>238</v>
      </c>
      <c r="AJ13" s="108" t="s">
        <v>238</v>
      </c>
      <c r="AK13" s="108" t="s">
        <v>238</v>
      </c>
    </row>
    <row r="14" spans="1:37" s="99" customFormat="1" ht="30" customHeight="1" x14ac:dyDescent="0.35">
      <c r="A14" s="96">
        <v>44067</v>
      </c>
      <c r="B14" s="101" t="s">
        <v>4277</v>
      </c>
      <c r="C14" s="122" t="s">
        <v>4278</v>
      </c>
      <c r="D14" s="99" t="s">
        <v>2419</v>
      </c>
      <c r="E14" s="96">
        <v>44055</v>
      </c>
      <c r="F14" s="108" t="s">
        <v>4279</v>
      </c>
      <c r="G14" s="112" t="str">
        <f t="shared" si="0"/>
        <v>http://reproduct-endo.com/article/view/202587</v>
      </c>
      <c r="H14" s="125" t="s">
        <v>169</v>
      </c>
      <c r="I14" s="125" t="s">
        <v>104</v>
      </c>
      <c r="J14" s="108" t="s">
        <v>4280</v>
      </c>
      <c r="K14" s="108" t="s">
        <v>4281</v>
      </c>
      <c r="L14" s="108">
        <v>2020</v>
      </c>
      <c r="M14" s="125" t="s">
        <v>1757</v>
      </c>
      <c r="N14" s="108" t="s">
        <v>4282</v>
      </c>
      <c r="O14" s="154" t="s">
        <v>2232</v>
      </c>
      <c r="P14" s="108" t="s">
        <v>237</v>
      </c>
      <c r="Q14" s="108" t="s">
        <v>238</v>
      </c>
      <c r="R14" s="108" t="s">
        <v>238</v>
      </c>
      <c r="S14" s="155" t="s">
        <v>238</v>
      </c>
      <c r="T14" s="108" t="s">
        <v>39</v>
      </c>
      <c r="U14" s="108">
        <v>1</v>
      </c>
      <c r="V14" s="108" t="s">
        <v>237</v>
      </c>
      <c r="W14" s="108" t="s">
        <v>237</v>
      </c>
      <c r="X14" s="108" t="s">
        <v>237</v>
      </c>
      <c r="Y14" s="108" t="s">
        <v>237</v>
      </c>
      <c r="Z14" s="108" t="s">
        <v>237</v>
      </c>
      <c r="AA14" s="108" t="s">
        <v>238</v>
      </c>
      <c r="AB14" s="108" t="s">
        <v>238</v>
      </c>
      <c r="AC14" s="108" t="s">
        <v>238</v>
      </c>
      <c r="AD14" s="108" t="s">
        <v>238</v>
      </c>
      <c r="AE14" s="108" t="s">
        <v>238</v>
      </c>
      <c r="AF14" s="108" t="s">
        <v>238</v>
      </c>
      <c r="AG14" s="108" t="s">
        <v>238</v>
      </c>
      <c r="AH14" s="108" t="s">
        <v>238</v>
      </c>
      <c r="AI14" s="108" t="s">
        <v>238</v>
      </c>
      <c r="AJ14" s="108" t="s">
        <v>238</v>
      </c>
      <c r="AK14" s="108" t="s">
        <v>238</v>
      </c>
    </row>
    <row r="15" spans="1:37" s="99" customFormat="1" ht="30" customHeight="1" x14ac:dyDescent="0.35">
      <c r="A15" s="96">
        <v>44067</v>
      </c>
      <c r="B15" s="101" t="s">
        <v>4283</v>
      </c>
      <c r="C15" s="99" t="s">
        <v>1761</v>
      </c>
      <c r="D15" s="96">
        <v>44004</v>
      </c>
      <c r="E15" s="96">
        <v>44064</v>
      </c>
      <c r="F15" s="108" t="s">
        <v>4284</v>
      </c>
      <c r="G15" s="112" t="str">
        <f t="shared" si="0"/>
        <v>https://www.ncbi.nlm.nih.gov/pmc/articles/PMC7306448/</v>
      </c>
      <c r="H15" s="125" t="s">
        <v>169</v>
      </c>
      <c r="I15" s="125" t="s">
        <v>109</v>
      </c>
      <c r="J15" s="108" t="s">
        <v>4285</v>
      </c>
      <c r="K15" s="108" t="s">
        <v>4286</v>
      </c>
      <c r="L15" s="108">
        <v>2020</v>
      </c>
      <c r="M15" s="125" t="s">
        <v>1757</v>
      </c>
      <c r="N15" s="108" t="s">
        <v>4287</v>
      </c>
      <c r="O15" s="154" t="s">
        <v>2232</v>
      </c>
      <c r="P15" s="108" t="s">
        <v>237</v>
      </c>
      <c r="Q15" s="108" t="s">
        <v>238</v>
      </c>
      <c r="R15" s="108" t="s">
        <v>238</v>
      </c>
      <c r="S15" s="155" t="s">
        <v>238</v>
      </c>
      <c r="T15" s="108" t="s">
        <v>39</v>
      </c>
      <c r="U15" s="108">
        <v>1</v>
      </c>
      <c r="V15" s="108" t="s">
        <v>237</v>
      </c>
      <c r="W15" s="108" t="s">
        <v>238</v>
      </c>
      <c r="X15" s="108" t="s">
        <v>238</v>
      </c>
      <c r="Y15" s="108" t="s">
        <v>237</v>
      </c>
      <c r="Z15" s="108" t="s">
        <v>237</v>
      </c>
      <c r="AA15" s="108" t="s">
        <v>238</v>
      </c>
      <c r="AB15" s="108" t="s">
        <v>238</v>
      </c>
      <c r="AC15" s="108" t="s">
        <v>238</v>
      </c>
      <c r="AD15" s="108" t="s">
        <v>238</v>
      </c>
      <c r="AE15" s="108" t="s">
        <v>238</v>
      </c>
      <c r="AF15" s="108" t="s">
        <v>238</v>
      </c>
      <c r="AG15" s="108" t="s">
        <v>238</v>
      </c>
      <c r="AH15" s="108" t="s">
        <v>238</v>
      </c>
      <c r="AI15" s="108" t="s">
        <v>238</v>
      </c>
      <c r="AJ15" s="108" t="s">
        <v>238</v>
      </c>
      <c r="AK15" s="108" t="s">
        <v>238</v>
      </c>
    </row>
    <row r="16" spans="1:37" s="99" customFormat="1" ht="30" customHeight="1" x14ac:dyDescent="0.35">
      <c r="A16" s="96">
        <v>44060</v>
      </c>
      <c r="B16" s="101" t="s">
        <v>4220</v>
      </c>
      <c r="C16" s="99" t="s">
        <v>4221</v>
      </c>
      <c r="D16" s="96">
        <v>44053</v>
      </c>
      <c r="E16" s="96">
        <v>44054</v>
      </c>
      <c r="F16" s="108" t="s">
        <v>4222</v>
      </c>
      <c r="G16" s="112" t="str">
        <f t="shared" si="0"/>
        <v>https://pubmed.ncbi.nlm.nih.gov/32776309/</v>
      </c>
      <c r="H16" s="154" t="s">
        <v>169</v>
      </c>
      <c r="I16" s="154" t="s">
        <v>104</v>
      </c>
      <c r="J16" s="108" t="s">
        <v>2646</v>
      </c>
      <c r="K16" s="108" t="s">
        <v>2336</v>
      </c>
      <c r="L16" s="108">
        <v>2020</v>
      </c>
      <c r="M16" s="154" t="s">
        <v>1757</v>
      </c>
      <c r="N16" s="108" t="s">
        <v>4223</v>
      </c>
      <c r="O16" s="154" t="s">
        <v>2232</v>
      </c>
      <c r="P16" s="108" t="s">
        <v>237</v>
      </c>
      <c r="Q16" s="108" t="s">
        <v>238</v>
      </c>
      <c r="R16" s="108" t="s">
        <v>237</v>
      </c>
      <c r="S16" s="155" t="s">
        <v>238</v>
      </c>
      <c r="T16" s="108" t="s">
        <v>39</v>
      </c>
      <c r="U16" s="108" t="s">
        <v>4224</v>
      </c>
      <c r="V16" s="108" t="s">
        <v>237</v>
      </c>
      <c r="W16" s="108" t="s">
        <v>237</v>
      </c>
      <c r="X16" s="108" t="s">
        <v>237</v>
      </c>
      <c r="Y16" s="108" t="s">
        <v>237</v>
      </c>
      <c r="Z16" s="108" t="s">
        <v>237</v>
      </c>
      <c r="AA16" s="108" t="s">
        <v>238</v>
      </c>
      <c r="AB16" s="108" t="s">
        <v>238</v>
      </c>
      <c r="AC16" s="108" t="s">
        <v>238</v>
      </c>
      <c r="AD16" s="108" t="s">
        <v>238</v>
      </c>
      <c r="AE16" s="108" t="s">
        <v>238</v>
      </c>
      <c r="AF16" s="108" t="s">
        <v>237</v>
      </c>
      <c r="AG16" s="108" t="s">
        <v>238</v>
      </c>
      <c r="AH16" s="108" t="s">
        <v>238</v>
      </c>
      <c r="AI16" s="108" t="s">
        <v>238</v>
      </c>
      <c r="AJ16" s="108" t="s">
        <v>238</v>
      </c>
      <c r="AK16" s="108" t="s">
        <v>238</v>
      </c>
    </row>
    <row r="17" spans="1:37" s="99" customFormat="1" ht="30" customHeight="1" x14ac:dyDescent="0.35">
      <c r="A17" s="96">
        <v>44060</v>
      </c>
      <c r="B17" s="101" t="s">
        <v>4225</v>
      </c>
      <c r="C17" s="99" t="s">
        <v>1761</v>
      </c>
      <c r="D17" s="96">
        <v>44049</v>
      </c>
      <c r="E17" s="96">
        <v>44051</v>
      </c>
      <c r="F17" s="108" t="s">
        <v>4226</v>
      </c>
      <c r="G17" s="112" t="str">
        <f t="shared" si="0"/>
        <v>https://pubmed.ncbi.nlm.nih.gov/32761973/</v>
      </c>
      <c r="H17" s="154" t="s">
        <v>169</v>
      </c>
      <c r="I17" s="154" t="s">
        <v>104</v>
      </c>
      <c r="J17" s="108" t="s">
        <v>4227</v>
      </c>
      <c r="K17" s="108" t="s">
        <v>4136</v>
      </c>
      <c r="L17" s="108">
        <v>2020</v>
      </c>
      <c r="M17" s="154" t="s">
        <v>1757</v>
      </c>
      <c r="N17" s="108" t="s">
        <v>4228</v>
      </c>
      <c r="O17" s="154" t="s">
        <v>2232</v>
      </c>
      <c r="P17" s="108" t="s">
        <v>238</v>
      </c>
      <c r="Q17" s="108" t="s">
        <v>237</v>
      </c>
      <c r="R17" s="108" t="s">
        <v>238</v>
      </c>
      <c r="S17" s="155" t="s">
        <v>238</v>
      </c>
      <c r="T17" s="108" t="s">
        <v>39</v>
      </c>
      <c r="U17" s="108" t="s">
        <v>4229</v>
      </c>
      <c r="V17" s="108" t="s">
        <v>238</v>
      </c>
      <c r="W17" s="108" t="s">
        <v>238</v>
      </c>
      <c r="X17" s="108" t="s">
        <v>238</v>
      </c>
      <c r="Y17" s="108" t="s">
        <v>238</v>
      </c>
      <c r="Z17" s="108" t="s">
        <v>238</v>
      </c>
      <c r="AA17" s="108" t="s">
        <v>238</v>
      </c>
      <c r="AB17" s="108" t="s">
        <v>237</v>
      </c>
      <c r="AC17" s="108" t="s">
        <v>238</v>
      </c>
      <c r="AD17" s="108" t="s">
        <v>238</v>
      </c>
      <c r="AE17" s="108" t="s">
        <v>238</v>
      </c>
      <c r="AF17" s="108" t="s">
        <v>238</v>
      </c>
      <c r="AG17" s="108" t="s">
        <v>238</v>
      </c>
      <c r="AH17" s="108" t="s">
        <v>238</v>
      </c>
      <c r="AI17" s="108" t="s">
        <v>238</v>
      </c>
      <c r="AJ17" s="108" t="s">
        <v>238</v>
      </c>
      <c r="AK17" s="108" t="s">
        <v>238</v>
      </c>
    </row>
    <row r="18" spans="1:37" s="99" customFormat="1" ht="30" customHeight="1" x14ac:dyDescent="0.35">
      <c r="A18" s="96">
        <v>44060</v>
      </c>
      <c r="B18" s="101" t="s">
        <v>4230</v>
      </c>
      <c r="C18" s="99" t="s">
        <v>4231</v>
      </c>
      <c r="D18" s="96">
        <v>44041</v>
      </c>
      <c r="E18" s="96">
        <v>44052</v>
      </c>
      <c r="F18" s="108" t="s">
        <v>4232</v>
      </c>
      <c r="G18" s="112" t="str">
        <f t="shared" si="0"/>
        <v>https://www.ejog.org/article/S0301-2115(20)30493-0/fulltext</v>
      </c>
      <c r="H18" s="125" t="s">
        <v>169</v>
      </c>
      <c r="I18" s="125" t="s">
        <v>100</v>
      </c>
      <c r="J18" s="108" t="s">
        <v>4233</v>
      </c>
      <c r="K18" s="108" t="s">
        <v>4234</v>
      </c>
      <c r="L18" s="108">
        <v>2020</v>
      </c>
      <c r="M18" s="125" t="s">
        <v>1757</v>
      </c>
      <c r="N18" s="108" t="s">
        <v>4235</v>
      </c>
      <c r="O18" s="125" t="s">
        <v>2232</v>
      </c>
      <c r="P18" s="108" t="s">
        <v>237</v>
      </c>
      <c r="Q18" s="108" t="s">
        <v>238</v>
      </c>
      <c r="R18" s="108" t="s">
        <v>238</v>
      </c>
      <c r="S18" s="155" t="s">
        <v>238</v>
      </c>
      <c r="T18" s="108" t="s">
        <v>39</v>
      </c>
      <c r="U18" s="108" t="s">
        <v>4236</v>
      </c>
      <c r="V18" s="108" t="s">
        <v>238</v>
      </c>
      <c r="W18" s="108" t="s">
        <v>238</v>
      </c>
      <c r="X18" s="108" t="s">
        <v>237</v>
      </c>
      <c r="Y18" s="108" t="s">
        <v>237</v>
      </c>
      <c r="Z18" s="108" t="s">
        <v>238</v>
      </c>
      <c r="AA18" s="108" t="s">
        <v>238</v>
      </c>
      <c r="AB18" s="108" t="s">
        <v>238</v>
      </c>
      <c r="AC18" s="108" t="s">
        <v>238</v>
      </c>
      <c r="AD18" s="108" t="s">
        <v>238</v>
      </c>
      <c r="AE18" s="108" t="s">
        <v>238</v>
      </c>
      <c r="AF18" s="108" t="s">
        <v>238</v>
      </c>
      <c r="AG18" s="108" t="s">
        <v>238</v>
      </c>
      <c r="AH18" s="108" t="s">
        <v>238</v>
      </c>
      <c r="AI18" s="108" t="s">
        <v>238</v>
      </c>
      <c r="AJ18" s="108" t="s">
        <v>238</v>
      </c>
      <c r="AK18" s="108" t="s">
        <v>238</v>
      </c>
    </row>
    <row r="19" spans="1:37" s="99" customFormat="1" ht="30" customHeight="1" x14ac:dyDescent="0.35">
      <c r="A19" s="96">
        <v>44060</v>
      </c>
      <c r="B19" s="101" t="s">
        <v>4237</v>
      </c>
      <c r="C19" s="99" t="s">
        <v>4238</v>
      </c>
      <c r="D19" s="96">
        <v>44047</v>
      </c>
      <c r="E19" s="96">
        <v>44048</v>
      </c>
      <c r="F19" s="108" t="s">
        <v>4239</v>
      </c>
      <c r="G19" s="112" t="str">
        <f t="shared" si="0"/>
        <v>https://onlinelibrary.wiley.com/doi/abs/10.1111/apa.15515</v>
      </c>
      <c r="H19" s="125" t="s">
        <v>169</v>
      </c>
      <c r="I19" s="125" t="s">
        <v>104</v>
      </c>
      <c r="J19" s="108" t="s">
        <v>4240</v>
      </c>
      <c r="K19" s="108" t="s">
        <v>3891</v>
      </c>
      <c r="L19" s="108">
        <v>2020</v>
      </c>
      <c r="M19" s="125" t="s">
        <v>1757</v>
      </c>
      <c r="N19" s="108" t="s">
        <v>4241</v>
      </c>
      <c r="O19" s="125" t="s">
        <v>2232</v>
      </c>
      <c r="P19" s="108" t="s">
        <v>238</v>
      </c>
      <c r="Q19" s="108" t="s">
        <v>237</v>
      </c>
      <c r="R19" s="108" t="s">
        <v>238</v>
      </c>
      <c r="S19" s="155" t="s">
        <v>238</v>
      </c>
      <c r="T19" s="108" t="s">
        <v>39</v>
      </c>
      <c r="U19" s="108" t="s">
        <v>4242</v>
      </c>
      <c r="V19" s="108" t="s">
        <v>238</v>
      </c>
      <c r="W19" s="108" t="s">
        <v>238</v>
      </c>
      <c r="X19" s="108" t="s">
        <v>238</v>
      </c>
      <c r="Y19" s="108" t="s">
        <v>238</v>
      </c>
      <c r="Z19" s="108" t="s">
        <v>238</v>
      </c>
      <c r="AA19" s="108" t="s">
        <v>238</v>
      </c>
      <c r="AB19" s="108" t="s">
        <v>237</v>
      </c>
      <c r="AC19" s="108" t="s">
        <v>238</v>
      </c>
      <c r="AD19" s="108" t="s">
        <v>238</v>
      </c>
      <c r="AE19" s="108" t="s">
        <v>238</v>
      </c>
      <c r="AF19" s="108" t="s">
        <v>238</v>
      </c>
      <c r="AG19" s="108" t="s">
        <v>238</v>
      </c>
      <c r="AH19" s="108" t="s">
        <v>238</v>
      </c>
      <c r="AI19" s="108" t="s">
        <v>238</v>
      </c>
      <c r="AJ19" s="108" t="s">
        <v>238</v>
      </c>
      <c r="AK19" s="108" t="s">
        <v>238</v>
      </c>
    </row>
    <row r="20" spans="1:37" s="99" customFormat="1" ht="30" customHeight="1" x14ac:dyDescent="0.35">
      <c r="A20" s="96">
        <v>44060</v>
      </c>
      <c r="B20" s="101" t="s">
        <v>4243</v>
      </c>
      <c r="C20" s="99" t="s">
        <v>1761</v>
      </c>
      <c r="D20" s="96">
        <v>44051</v>
      </c>
      <c r="E20" s="96">
        <v>44053</v>
      </c>
      <c r="F20" s="108" t="s">
        <v>4244</v>
      </c>
      <c r="G20" s="112" t="str">
        <f t="shared" si="0"/>
        <v>https://onlinelibrary.wiley.com/doi/full/10.1111/jpc.15087</v>
      </c>
      <c r="H20" s="125" t="s">
        <v>3365</v>
      </c>
      <c r="I20" s="125" t="s">
        <v>1759</v>
      </c>
      <c r="J20" s="108" t="s">
        <v>4245</v>
      </c>
      <c r="K20" s="108" t="s">
        <v>3049</v>
      </c>
      <c r="L20" s="108">
        <v>2020</v>
      </c>
      <c r="M20" s="125" t="s">
        <v>1757</v>
      </c>
      <c r="N20" s="108" t="s">
        <v>4246</v>
      </c>
      <c r="O20" s="125" t="s">
        <v>2232</v>
      </c>
      <c r="P20" s="108" t="s">
        <v>238</v>
      </c>
      <c r="Q20" s="108" t="s">
        <v>237</v>
      </c>
      <c r="R20" s="108" t="s">
        <v>238</v>
      </c>
      <c r="S20" s="155" t="s">
        <v>237</v>
      </c>
      <c r="T20" s="108" t="s">
        <v>105</v>
      </c>
      <c r="U20" s="108" t="s">
        <v>4247</v>
      </c>
      <c r="V20" s="108" t="s">
        <v>238</v>
      </c>
      <c r="W20" s="108" t="s">
        <v>238</v>
      </c>
      <c r="X20" s="108" t="s">
        <v>238</v>
      </c>
      <c r="Y20" s="108" t="s">
        <v>238</v>
      </c>
      <c r="Z20" s="108" t="s">
        <v>238</v>
      </c>
      <c r="AA20" s="108" t="s">
        <v>238</v>
      </c>
      <c r="AB20" s="108" t="s">
        <v>238</v>
      </c>
      <c r="AC20" s="108" t="s">
        <v>238</v>
      </c>
      <c r="AD20" s="108" t="s">
        <v>238</v>
      </c>
      <c r="AE20" s="108" t="s">
        <v>238</v>
      </c>
      <c r="AF20" s="108" t="s">
        <v>237</v>
      </c>
      <c r="AG20" s="108" t="s">
        <v>237</v>
      </c>
      <c r="AH20" s="108" t="s">
        <v>238</v>
      </c>
      <c r="AI20" s="108" t="s">
        <v>237</v>
      </c>
      <c r="AJ20" s="108" t="s">
        <v>238</v>
      </c>
      <c r="AK20" s="108" t="s">
        <v>238</v>
      </c>
    </row>
    <row r="21" spans="1:37" s="99" customFormat="1" ht="30" customHeight="1" x14ac:dyDescent="0.35">
      <c r="A21" s="96">
        <v>44060</v>
      </c>
      <c r="B21" s="101" t="s">
        <v>4248</v>
      </c>
      <c r="C21" s="99" t="s">
        <v>1761</v>
      </c>
      <c r="D21" s="96">
        <v>44054</v>
      </c>
      <c r="E21" s="96">
        <v>44055</v>
      </c>
      <c r="F21" s="108" t="s">
        <v>4249</v>
      </c>
      <c r="G21" s="112" t="str">
        <f t="shared" si="0"/>
        <v>https://onlinelibrary.wiley.com/doi/full/10.1111/jpc.15105</v>
      </c>
      <c r="H21" s="125" t="s">
        <v>169</v>
      </c>
      <c r="I21" s="125" t="s">
        <v>104</v>
      </c>
      <c r="J21" s="108" t="s">
        <v>4250</v>
      </c>
      <c r="K21" s="108" t="s">
        <v>3049</v>
      </c>
      <c r="L21" s="108">
        <v>2020</v>
      </c>
      <c r="M21" s="125" t="s">
        <v>1757</v>
      </c>
      <c r="N21" s="108" t="s">
        <v>4251</v>
      </c>
      <c r="O21" s="125" t="s">
        <v>2232</v>
      </c>
      <c r="P21" s="108" t="s">
        <v>238</v>
      </c>
      <c r="Q21" s="108" t="s">
        <v>237</v>
      </c>
      <c r="R21" s="108" t="s">
        <v>238</v>
      </c>
      <c r="S21" s="155" t="s">
        <v>237</v>
      </c>
      <c r="T21" s="108" t="s">
        <v>39</v>
      </c>
      <c r="U21" s="108" t="s">
        <v>4252</v>
      </c>
      <c r="V21" s="108" t="s">
        <v>238</v>
      </c>
      <c r="W21" s="108" t="s">
        <v>238</v>
      </c>
      <c r="X21" s="108" t="s">
        <v>238</v>
      </c>
      <c r="Y21" s="108" t="s">
        <v>238</v>
      </c>
      <c r="Z21" s="108" t="s">
        <v>238</v>
      </c>
      <c r="AA21" s="108" t="s">
        <v>238</v>
      </c>
      <c r="AB21" s="108" t="s">
        <v>238</v>
      </c>
      <c r="AC21" s="108" t="s">
        <v>238</v>
      </c>
      <c r="AD21" s="108" t="s">
        <v>238</v>
      </c>
      <c r="AE21" s="108" t="s">
        <v>238</v>
      </c>
      <c r="AF21" s="108" t="s">
        <v>238</v>
      </c>
      <c r="AG21" s="108" t="s">
        <v>238</v>
      </c>
      <c r="AH21" s="108" t="s">
        <v>238</v>
      </c>
      <c r="AI21" s="108" t="s">
        <v>237</v>
      </c>
      <c r="AJ21" s="108" t="s">
        <v>238</v>
      </c>
      <c r="AK21" s="108" t="s">
        <v>238</v>
      </c>
    </row>
    <row r="22" spans="1:37" s="99" customFormat="1" ht="30" customHeight="1" x14ac:dyDescent="0.35">
      <c r="A22" s="96">
        <v>44060</v>
      </c>
      <c r="B22" s="101" t="s">
        <v>4253</v>
      </c>
      <c r="C22" s="99" t="s">
        <v>4254</v>
      </c>
      <c r="D22" s="96">
        <v>44043</v>
      </c>
      <c r="E22" s="96">
        <v>44049</v>
      </c>
      <c r="F22" s="108" t="s">
        <v>4255</v>
      </c>
      <c r="G22" s="112" t="str">
        <f t="shared" si="0"/>
        <v>https://www.mdpi.com/2077-0383/9/8/2449</v>
      </c>
      <c r="H22" s="125" t="s">
        <v>3365</v>
      </c>
      <c r="I22" s="125" t="s">
        <v>1759</v>
      </c>
      <c r="J22" s="108" t="s">
        <v>4256</v>
      </c>
      <c r="K22" s="108" t="s">
        <v>4257</v>
      </c>
      <c r="L22" s="108">
        <v>2020</v>
      </c>
      <c r="M22" s="125" t="s">
        <v>1757</v>
      </c>
      <c r="N22" s="108" t="s">
        <v>4258</v>
      </c>
      <c r="O22" s="125" t="s">
        <v>2232</v>
      </c>
      <c r="P22" s="108" t="s">
        <v>237</v>
      </c>
      <c r="Q22" s="108" t="s">
        <v>238</v>
      </c>
      <c r="R22" s="108" t="s">
        <v>238</v>
      </c>
      <c r="S22" s="155" t="s">
        <v>237</v>
      </c>
      <c r="T22" s="108" t="s">
        <v>105</v>
      </c>
      <c r="U22" s="108">
        <v>84</v>
      </c>
      <c r="V22" s="108" t="s">
        <v>237</v>
      </c>
      <c r="W22" s="108" t="s">
        <v>238</v>
      </c>
      <c r="X22" s="108" t="s">
        <v>237</v>
      </c>
      <c r="Y22" s="108" t="s">
        <v>237</v>
      </c>
      <c r="Z22" s="108" t="s">
        <v>238</v>
      </c>
      <c r="AA22" s="108" t="s">
        <v>238</v>
      </c>
      <c r="AB22" s="108" t="s">
        <v>238</v>
      </c>
      <c r="AC22" s="108" t="s">
        <v>238</v>
      </c>
      <c r="AD22" s="108" t="s">
        <v>238</v>
      </c>
      <c r="AE22" s="108" t="s">
        <v>238</v>
      </c>
      <c r="AF22" s="108" t="s">
        <v>238</v>
      </c>
      <c r="AG22" s="108" t="s">
        <v>238</v>
      </c>
      <c r="AH22" s="108" t="s">
        <v>237</v>
      </c>
      <c r="AI22" s="108" t="s">
        <v>238</v>
      </c>
      <c r="AJ22" s="108" t="s">
        <v>238</v>
      </c>
      <c r="AK22" s="108" t="s">
        <v>238</v>
      </c>
    </row>
    <row r="23" spans="1:37" s="99" customFormat="1" ht="30" customHeight="1" x14ac:dyDescent="0.35">
      <c r="A23" s="96">
        <v>44060</v>
      </c>
      <c r="B23" s="101" t="s">
        <v>4259</v>
      </c>
      <c r="C23" s="99" t="s">
        <v>4260</v>
      </c>
      <c r="D23" s="99" t="s">
        <v>2419</v>
      </c>
      <c r="E23" s="96">
        <v>44055</v>
      </c>
      <c r="F23" s="108" t="s">
        <v>4261</v>
      </c>
      <c r="G23" s="112" t="str">
        <f t="shared" si="0"/>
        <v>https://ejhm.journals.ekb.eg/article_95617.html</v>
      </c>
      <c r="H23" s="125" t="s">
        <v>2340</v>
      </c>
      <c r="I23" s="125" t="s">
        <v>102</v>
      </c>
      <c r="J23" s="108" t="s">
        <v>4262</v>
      </c>
      <c r="K23" s="108" t="s">
        <v>4263</v>
      </c>
      <c r="L23" s="108">
        <v>2020</v>
      </c>
      <c r="M23" s="125" t="s">
        <v>1757</v>
      </c>
      <c r="N23" s="108" t="s">
        <v>4264</v>
      </c>
      <c r="O23" s="125" t="s">
        <v>2232</v>
      </c>
      <c r="P23" s="108" t="s">
        <v>238</v>
      </c>
      <c r="Q23" s="108" t="s">
        <v>237</v>
      </c>
      <c r="R23" s="108" t="s">
        <v>238</v>
      </c>
      <c r="S23" s="155" t="s">
        <v>238</v>
      </c>
      <c r="T23" s="108" t="s">
        <v>105</v>
      </c>
      <c r="U23" s="108" t="s">
        <v>1864</v>
      </c>
      <c r="V23" s="108" t="s">
        <v>238</v>
      </c>
      <c r="W23" s="108" t="s">
        <v>238</v>
      </c>
      <c r="X23" s="108" t="s">
        <v>238</v>
      </c>
      <c r="Y23" s="108" t="s">
        <v>238</v>
      </c>
      <c r="Z23" s="108" t="s">
        <v>238</v>
      </c>
      <c r="AA23" s="108" t="s">
        <v>237</v>
      </c>
      <c r="AB23" s="108" t="s">
        <v>237</v>
      </c>
      <c r="AC23" s="108" t="s">
        <v>237</v>
      </c>
      <c r="AD23" s="108" t="s">
        <v>237</v>
      </c>
      <c r="AE23" s="108" t="s">
        <v>237</v>
      </c>
      <c r="AF23" s="108" t="s">
        <v>238</v>
      </c>
      <c r="AG23" s="108" t="s">
        <v>238</v>
      </c>
      <c r="AH23" s="108" t="s">
        <v>238</v>
      </c>
      <c r="AI23" s="108" t="s">
        <v>238</v>
      </c>
      <c r="AJ23" s="108" t="s">
        <v>238</v>
      </c>
      <c r="AK23" s="108" t="s">
        <v>238</v>
      </c>
    </row>
    <row r="24" spans="1:37" s="145" customFormat="1" ht="30" customHeight="1" x14ac:dyDescent="0.35">
      <c r="A24" s="96">
        <v>44053</v>
      </c>
      <c r="B24" s="101" t="s">
        <v>4194</v>
      </c>
      <c r="C24" s="99" t="s">
        <v>4195</v>
      </c>
      <c r="D24" s="96">
        <v>44042</v>
      </c>
      <c r="E24" s="96">
        <v>44043</v>
      </c>
      <c r="F24" s="108" t="s">
        <v>4196</v>
      </c>
      <c r="G24" s="112" t="str">
        <f t="shared" si="0"/>
        <v>https://pubmed.ncbi.nlm.nih.gov/32729192/</v>
      </c>
      <c r="H24" s="154" t="s">
        <v>4197</v>
      </c>
      <c r="I24" s="154" t="s">
        <v>2188</v>
      </c>
      <c r="J24" s="108" t="s">
        <v>4198</v>
      </c>
      <c r="K24" s="108" t="s">
        <v>3049</v>
      </c>
      <c r="L24" s="108">
        <v>2020</v>
      </c>
      <c r="M24" s="154" t="s">
        <v>1757</v>
      </c>
      <c r="N24" s="108" t="s">
        <v>4199</v>
      </c>
      <c r="O24" s="154" t="s">
        <v>2232</v>
      </c>
      <c r="P24" s="108" t="s">
        <v>238</v>
      </c>
      <c r="Q24" s="108" t="s">
        <v>237</v>
      </c>
      <c r="R24" s="108" t="s">
        <v>238</v>
      </c>
      <c r="S24" s="155" t="s">
        <v>238</v>
      </c>
      <c r="T24" s="108" t="s">
        <v>105</v>
      </c>
      <c r="U24" s="108" t="s">
        <v>4200</v>
      </c>
      <c r="V24" s="108" t="s">
        <v>238</v>
      </c>
      <c r="W24" s="108" t="s">
        <v>238</v>
      </c>
      <c r="X24" s="108" t="s">
        <v>238</v>
      </c>
      <c r="Y24" s="108" t="s">
        <v>238</v>
      </c>
      <c r="Z24" s="108" t="s">
        <v>238</v>
      </c>
      <c r="AA24" s="108" t="s">
        <v>237</v>
      </c>
      <c r="AB24" s="108" t="s">
        <v>237</v>
      </c>
      <c r="AC24" s="108" t="s">
        <v>237</v>
      </c>
      <c r="AD24" s="108" t="s">
        <v>237</v>
      </c>
      <c r="AE24" s="108" t="s">
        <v>237</v>
      </c>
      <c r="AF24" s="108" t="s">
        <v>238</v>
      </c>
      <c r="AG24" s="108" t="s">
        <v>238</v>
      </c>
      <c r="AH24" s="108" t="s">
        <v>238</v>
      </c>
      <c r="AI24" s="108" t="s">
        <v>238</v>
      </c>
      <c r="AJ24" s="108" t="s">
        <v>238</v>
      </c>
      <c r="AK24" s="108" t="s">
        <v>238</v>
      </c>
    </row>
    <row r="25" spans="1:37" s="99" customFormat="1" ht="30" customHeight="1" x14ac:dyDescent="0.35">
      <c r="A25" s="96">
        <v>44053</v>
      </c>
      <c r="B25" s="101" t="s">
        <v>4201</v>
      </c>
      <c r="C25" s="99" t="s">
        <v>4202</v>
      </c>
      <c r="D25" s="96">
        <v>44042</v>
      </c>
      <c r="E25" s="96">
        <v>44043</v>
      </c>
      <c r="F25" s="108" t="s">
        <v>4203</v>
      </c>
      <c r="G25" s="112" t="str">
        <f t="shared" si="0"/>
        <v>https://pubmed.ncbi.nlm.nih.gov/32730110/</v>
      </c>
      <c r="H25" s="154" t="s">
        <v>169</v>
      </c>
      <c r="I25" s="154" t="s">
        <v>104</v>
      </c>
      <c r="J25" s="108" t="s">
        <v>4204</v>
      </c>
      <c r="K25" s="108" t="s">
        <v>4205</v>
      </c>
      <c r="L25" s="108">
        <v>2020</v>
      </c>
      <c r="M25" s="154" t="s">
        <v>1757</v>
      </c>
      <c r="N25" s="108" t="s">
        <v>4206</v>
      </c>
      <c r="O25" s="154" t="s">
        <v>2232</v>
      </c>
      <c r="P25" s="108" t="s">
        <v>238</v>
      </c>
      <c r="Q25" s="108" t="s">
        <v>237</v>
      </c>
      <c r="R25" s="108" t="s">
        <v>238</v>
      </c>
      <c r="S25" s="155" t="s">
        <v>238</v>
      </c>
      <c r="T25" s="108" t="s">
        <v>39</v>
      </c>
      <c r="U25" s="108" t="s">
        <v>4207</v>
      </c>
      <c r="V25" s="108" t="s">
        <v>238</v>
      </c>
      <c r="W25" s="108" t="s">
        <v>238</v>
      </c>
      <c r="X25" s="108" t="s">
        <v>238</v>
      </c>
      <c r="Y25" s="108" t="s">
        <v>238</v>
      </c>
      <c r="Z25" s="108" t="s">
        <v>238</v>
      </c>
      <c r="AA25" s="108" t="s">
        <v>237</v>
      </c>
      <c r="AB25" s="108" t="s">
        <v>237</v>
      </c>
      <c r="AC25" s="108" t="s">
        <v>238</v>
      </c>
      <c r="AD25" s="108" t="s">
        <v>238</v>
      </c>
      <c r="AE25" s="108" t="s">
        <v>237</v>
      </c>
      <c r="AF25" s="108" t="s">
        <v>238</v>
      </c>
      <c r="AG25" s="108" t="s">
        <v>238</v>
      </c>
      <c r="AH25" s="108" t="s">
        <v>238</v>
      </c>
      <c r="AI25" s="108" t="s">
        <v>238</v>
      </c>
      <c r="AJ25" s="108" t="s">
        <v>238</v>
      </c>
      <c r="AK25" s="108" t="s">
        <v>238</v>
      </c>
    </row>
    <row r="26" spans="1:37" s="99" customFormat="1" ht="30" customHeight="1" x14ac:dyDescent="0.35">
      <c r="A26" s="96">
        <v>44053</v>
      </c>
      <c r="B26" s="101" t="s">
        <v>4208</v>
      </c>
      <c r="C26" s="99" t="s">
        <v>4209</v>
      </c>
      <c r="D26" s="96">
        <v>44047</v>
      </c>
      <c r="E26" s="96">
        <v>44048</v>
      </c>
      <c r="F26" s="108" t="s">
        <v>4210</v>
      </c>
      <c r="G26" s="112" t="str">
        <f t="shared" si="0"/>
        <v>https://www.tandfonline.com/doi/full/10.1080/07420528.2020.1792485</v>
      </c>
      <c r="H26" s="154" t="s">
        <v>169</v>
      </c>
      <c r="I26" s="154" t="s">
        <v>100</v>
      </c>
      <c r="J26" s="108" t="s">
        <v>4211</v>
      </c>
      <c r="K26" s="108" t="s">
        <v>4212</v>
      </c>
      <c r="L26" s="108">
        <v>2020</v>
      </c>
      <c r="M26" s="154" t="s">
        <v>1757</v>
      </c>
      <c r="N26" s="108" t="s">
        <v>4213</v>
      </c>
      <c r="O26" s="154" t="s">
        <v>2232</v>
      </c>
      <c r="P26" s="108" t="s">
        <v>238</v>
      </c>
      <c r="Q26" s="108" t="s">
        <v>238</v>
      </c>
      <c r="R26" s="108" t="s">
        <v>238</v>
      </c>
      <c r="S26" s="155" t="s">
        <v>237</v>
      </c>
      <c r="T26" s="108" t="s">
        <v>39</v>
      </c>
      <c r="U26" s="108">
        <v>46</v>
      </c>
      <c r="V26" s="108" t="s">
        <v>238</v>
      </c>
      <c r="W26" s="108" t="s">
        <v>238</v>
      </c>
      <c r="X26" s="108" t="s">
        <v>238</v>
      </c>
      <c r="Y26" s="108" t="s">
        <v>238</v>
      </c>
      <c r="Z26" s="108" t="s">
        <v>238</v>
      </c>
      <c r="AA26" s="108" t="s">
        <v>238</v>
      </c>
      <c r="AB26" s="108" t="s">
        <v>238</v>
      </c>
      <c r="AC26" s="108" t="s">
        <v>238</v>
      </c>
      <c r="AD26" s="108" t="s">
        <v>238</v>
      </c>
      <c r="AE26" s="108" t="s">
        <v>238</v>
      </c>
      <c r="AF26" s="108" t="s">
        <v>238</v>
      </c>
      <c r="AG26" s="108" t="s">
        <v>238</v>
      </c>
      <c r="AH26" s="108" t="s">
        <v>238</v>
      </c>
      <c r="AI26" s="108" t="s">
        <v>237</v>
      </c>
      <c r="AJ26" s="108" t="s">
        <v>238</v>
      </c>
      <c r="AK26" s="108" t="s">
        <v>238</v>
      </c>
    </row>
    <row r="27" spans="1:37" s="99" customFormat="1" ht="30" customHeight="1" x14ac:dyDescent="0.35">
      <c r="A27" s="96">
        <v>44053</v>
      </c>
      <c r="B27" s="101" t="s">
        <v>4214</v>
      </c>
      <c r="C27" s="99" t="s">
        <v>4215</v>
      </c>
      <c r="D27" s="96">
        <v>43970</v>
      </c>
      <c r="E27" s="96">
        <v>44041</v>
      </c>
      <c r="F27" s="108" t="s">
        <v>4216</v>
      </c>
      <c r="G27" s="112" t="str">
        <f t="shared" si="0"/>
        <v>http://medicaljournal.gazi.edu.tr/index.php/GMJ/article/view/2496</v>
      </c>
      <c r="H27" s="154" t="s">
        <v>169</v>
      </c>
      <c r="I27" s="154" t="s">
        <v>102</v>
      </c>
      <c r="J27" s="108" t="s">
        <v>4217</v>
      </c>
      <c r="K27" s="108" t="s">
        <v>4218</v>
      </c>
      <c r="L27" s="108">
        <v>2020</v>
      </c>
      <c r="M27" s="154" t="s">
        <v>1757</v>
      </c>
      <c r="N27" s="108" t="s">
        <v>4219</v>
      </c>
      <c r="O27" s="154" t="s">
        <v>2232</v>
      </c>
      <c r="P27" s="108" t="s">
        <v>237</v>
      </c>
      <c r="Q27" s="108" t="s">
        <v>237</v>
      </c>
      <c r="R27" s="108" t="s">
        <v>238</v>
      </c>
      <c r="S27" s="155" t="s">
        <v>237</v>
      </c>
      <c r="T27" s="108" t="s">
        <v>39</v>
      </c>
      <c r="U27" s="108" t="s">
        <v>1864</v>
      </c>
      <c r="V27" s="108" t="s">
        <v>237</v>
      </c>
      <c r="W27" s="108" t="s">
        <v>237</v>
      </c>
      <c r="X27" s="108" t="s">
        <v>237</v>
      </c>
      <c r="Y27" s="108" t="s">
        <v>237</v>
      </c>
      <c r="Z27" s="108" t="s">
        <v>238</v>
      </c>
      <c r="AA27" s="108" t="s">
        <v>237</v>
      </c>
      <c r="AB27" s="108" t="s">
        <v>237</v>
      </c>
      <c r="AC27" s="108" t="s">
        <v>237</v>
      </c>
      <c r="AD27" s="108" t="s">
        <v>237</v>
      </c>
      <c r="AE27" s="108" t="s">
        <v>238</v>
      </c>
      <c r="AF27" s="108" t="s">
        <v>238</v>
      </c>
      <c r="AG27" s="108" t="s">
        <v>238</v>
      </c>
      <c r="AH27" s="108" t="s">
        <v>238</v>
      </c>
      <c r="AI27" s="108" t="s">
        <v>237</v>
      </c>
      <c r="AJ27" s="108" t="s">
        <v>238</v>
      </c>
      <c r="AK27" s="108" t="s">
        <v>238</v>
      </c>
    </row>
    <row r="28" spans="1:37" s="99" customFormat="1" ht="30" customHeight="1" x14ac:dyDescent="0.35">
      <c r="A28" s="96">
        <v>44046</v>
      </c>
      <c r="B28" s="101" t="s">
        <v>4188</v>
      </c>
      <c r="C28" s="99" t="s">
        <v>4189</v>
      </c>
      <c r="D28" s="96">
        <v>43999</v>
      </c>
      <c r="E28" s="96">
        <v>44036</v>
      </c>
      <c r="F28" s="108" t="s">
        <v>4190</v>
      </c>
      <c r="G28" s="112" t="str">
        <f t="shared" si="0"/>
        <v>https://www.ncbi.nlm.nih.gov/pmc/articles/PMC7370680/</v>
      </c>
      <c r="H28" s="154" t="s">
        <v>2340</v>
      </c>
      <c r="I28" s="154" t="s">
        <v>104</v>
      </c>
      <c r="J28" s="108" t="s">
        <v>4191</v>
      </c>
      <c r="K28" s="108" t="s">
        <v>2673</v>
      </c>
      <c r="L28" s="108">
        <v>2020</v>
      </c>
      <c r="M28" s="154" t="s">
        <v>1757</v>
      </c>
      <c r="N28" s="108" t="s">
        <v>4192</v>
      </c>
      <c r="O28" s="154" t="s">
        <v>2232</v>
      </c>
      <c r="P28" s="108" t="s">
        <v>238</v>
      </c>
      <c r="Q28" s="108" t="s">
        <v>237</v>
      </c>
      <c r="R28" s="108" t="s">
        <v>238</v>
      </c>
      <c r="S28" s="155" t="s">
        <v>238</v>
      </c>
      <c r="T28" s="108" t="s">
        <v>105</v>
      </c>
      <c r="U28" s="108" t="s">
        <v>4193</v>
      </c>
      <c r="V28" s="108" t="s">
        <v>238</v>
      </c>
      <c r="W28" s="108" t="s">
        <v>238</v>
      </c>
      <c r="X28" s="108" t="s">
        <v>238</v>
      </c>
      <c r="Y28" s="108" t="s">
        <v>238</v>
      </c>
      <c r="Z28" s="108" t="s">
        <v>238</v>
      </c>
      <c r="AA28" s="108" t="s">
        <v>238</v>
      </c>
      <c r="AB28" s="108" t="s">
        <v>237</v>
      </c>
      <c r="AC28" s="108" t="s">
        <v>238</v>
      </c>
      <c r="AD28" s="108" t="s">
        <v>238</v>
      </c>
      <c r="AE28" s="108" t="s">
        <v>237</v>
      </c>
      <c r="AF28" s="108" t="s">
        <v>238</v>
      </c>
      <c r="AG28" s="108" t="s">
        <v>238</v>
      </c>
      <c r="AH28" s="108" t="s">
        <v>238</v>
      </c>
      <c r="AI28" s="108" t="s">
        <v>238</v>
      </c>
      <c r="AJ28" s="108" t="s">
        <v>238</v>
      </c>
      <c r="AK28" s="108" t="s">
        <v>238</v>
      </c>
    </row>
    <row r="29" spans="1:37" s="99" customFormat="1" ht="30" customHeight="1" x14ac:dyDescent="0.35">
      <c r="A29" s="96">
        <v>44039</v>
      </c>
      <c r="B29" s="101" t="s">
        <v>4151</v>
      </c>
      <c r="C29" s="99" t="s">
        <v>4152</v>
      </c>
      <c r="D29" s="96">
        <v>44030</v>
      </c>
      <c r="E29" s="96">
        <v>44031</v>
      </c>
      <c r="F29" s="108" t="s">
        <v>4153</v>
      </c>
      <c r="G29" s="112" t="str">
        <f t="shared" si="0"/>
        <v>https://pubmed.ncbi.nlm.nih.gov/32682342/</v>
      </c>
      <c r="H29" s="154" t="s">
        <v>169</v>
      </c>
      <c r="I29" s="154" t="s">
        <v>104</v>
      </c>
      <c r="J29" s="108" t="s">
        <v>4154</v>
      </c>
      <c r="K29" s="108" t="s">
        <v>1760</v>
      </c>
      <c r="L29" s="108">
        <v>2020</v>
      </c>
      <c r="M29" s="154" t="s">
        <v>1757</v>
      </c>
      <c r="N29" s="108" t="s">
        <v>4155</v>
      </c>
      <c r="O29" s="154" t="s">
        <v>3877</v>
      </c>
      <c r="P29" s="108" t="s">
        <v>237</v>
      </c>
      <c r="Q29" s="108" t="s">
        <v>238</v>
      </c>
      <c r="R29" s="108" t="s">
        <v>237</v>
      </c>
      <c r="S29" s="155" t="s">
        <v>238</v>
      </c>
      <c r="T29" s="108" t="s">
        <v>39</v>
      </c>
      <c r="U29" s="108" t="s">
        <v>4156</v>
      </c>
      <c r="V29" s="108" t="s">
        <v>237</v>
      </c>
      <c r="W29" s="108" t="s">
        <v>237</v>
      </c>
      <c r="X29" s="108" t="s">
        <v>237</v>
      </c>
      <c r="Y29" s="108" t="s">
        <v>237</v>
      </c>
      <c r="Z29" s="108" t="s">
        <v>237</v>
      </c>
      <c r="AA29" s="108" t="s">
        <v>238</v>
      </c>
      <c r="AB29" s="108" t="s">
        <v>238</v>
      </c>
      <c r="AC29" s="108" t="s">
        <v>238</v>
      </c>
      <c r="AD29" s="108" t="s">
        <v>238</v>
      </c>
      <c r="AE29" s="108" t="s">
        <v>238</v>
      </c>
      <c r="AF29" s="108" t="s">
        <v>237</v>
      </c>
      <c r="AG29" s="108" t="s">
        <v>238</v>
      </c>
      <c r="AH29" s="108" t="s">
        <v>238</v>
      </c>
      <c r="AI29" s="108" t="s">
        <v>238</v>
      </c>
      <c r="AJ29" s="108" t="s">
        <v>238</v>
      </c>
      <c r="AK29" s="108" t="s">
        <v>238</v>
      </c>
    </row>
    <row r="30" spans="1:37" s="99" customFormat="1" ht="30" customHeight="1" x14ac:dyDescent="0.35">
      <c r="A30" s="96">
        <v>44039</v>
      </c>
      <c r="B30" s="101" t="s">
        <v>4157</v>
      </c>
      <c r="C30" s="99" t="s">
        <v>4158</v>
      </c>
      <c r="D30" s="96">
        <v>44001</v>
      </c>
      <c r="E30" s="96">
        <v>44033</v>
      </c>
      <c r="F30" s="108" t="s">
        <v>4159</v>
      </c>
      <c r="G30" s="112" t="str">
        <f t="shared" si="0"/>
        <v>https://www.ncbi.nlm.nih.gov/pmc/articles/PMC7344135/</v>
      </c>
      <c r="H30" s="154" t="s">
        <v>169</v>
      </c>
      <c r="I30" s="154" t="s">
        <v>102</v>
      </c>
      <c r="J30" s="108" t="s">
        <v>4160</v>
      </c>
      <c r="K30" s="108" t="s">
        <v>4161</v>
      </c>
      <c r="L30" s="108">
        <v>2020</v>
      </c>
      <c r="M30" s="154" t="s">
        <v>1757</v>
      </c>
      <c r="N30" s="108" t="s">
        <v>4162</v>
      </c>
      <c r="O30" s="154" t="s">
        <v>3877</v>
      </c>
      <c r="P30" s="108" t="s">
        <v>238</v>
      </c>
      <c r="Q30" s="108" t="s">
        <v>237</v>
      </c>
      <c r="R30" s="108" t="s">
        <v>238</v>
      </c>
      <c r="S30" s="155" t="s">
        <v>238</v>
      </c>
      <c r="T30" s="108" t="s">
        <v>39</v>
      </c>
      <c r="U30" s="108" t="s">
        <v>1864</v>
      </c>
      <c r="V30" s="108" t="s">
        <v>238</v>
      </c>
      <c r="W30" s="108" t="s">
        <v>238</v>
      </c>
      <c r="X30" s="108" t="s">
        <v>238</v>
      </c>
      <c r="Y30" s="108" t="s">
        <v>238</v>
      </c>
      <c r="Z30" s="108" t="s">
        <v>238</v>
      </c>
      <c r="AA30" s="108" t="s">
        <v>238</v>
      </c>
      <c r="AB30" s="108" t="s">
        <v>238</v>
      </c>
      <c r="AC30" s="108" t="s">
        <v>238</v>
      </c>
      <c r="AD30" s="108" t="s">
        <v>238</v>
      </c>
      <c r="AE30" s="108" t="s">
        <v>238</v>
      </c>
      <c r="AF30" s="108" t="s">
        <v>238</v>
      </c>
      <c r="AG30" s="108" t="s">
        <v>238</v>
      </c>
      <c r="AH30" s="108" t="s">
        <v>238</v>
      </c>
      <c r="AI30" s="108" t="s">
        <v>238</v>
      </c>
      <c r="AJ30" s="108" t="s">
        <v>238</v>
      </c>
      <c r="AK30" s="108" t="s">
        <v>238</v>
      </c>
    </row>
    <row r="31" spans="1:37" s="99" customFormat="1" ht="30" customHeight="1" x14ac:dyDescent="0.35">
      <c r="A31" s="96">
        <v>44039</v>
      </c>
      <c r="B31" s="101" t="s">
        <v>4163</v>
      </c>
      <c r="C31" s="99" t="s">
        <v>4164</v>
      </c>
      <c r="D31" s="96">
        <v>44028</v>
      </c>
      <c r="E31" s="96">
        <v>44029</v>
      </c>
      <c r="F31" s="108" t="s">
        <v>4165</v>
      </c>
      <c r="G31" s="112" t="str">
        <f t="shared" si="0"/>
        <v>https://www.tandfonline.com/doi/full/10.1080/14767058.2020.1793318</v>
      </c>
      <c r="H31" s="154" t="s">
        <v>169</v>
      </c>
      <c r="I31" s="154" t="s">
        <v>1759</v>
      </c>
      <c r="J31" s="108" t="s">
        <v>4166</v>
      </c>
      <c r="K31" s="108" t="s">
        <v>1859</v>
      </c>
      <c r="L31" s="108">
        <v>2020</v>
      </c>
      <c r="M31" s="154" t="s">
        <v>1757</v>
      </c>
      <c r="N31" s="108" t="s">
        <v>4167</v>
      </c>
      <c r="O31" s="154" t="s">
        <v>3877</v>
      </c>
      <c r="P31" s="108" t="s">
        <v>237</v>
      </c>
      <c r="Q31" s="108" t="s">
        <v>238</v>
      </c>
      <c r="R31" s="108" t="s">
        <v>238</v>
      </c>
      <c r="S31" s="155" t="s">
        <v>238</v>
      </c>
      <c r="T31" s="108" t="s">
        <v>39</v>
      </c>
      <c r="U31" s="108" t="s">
        <v>4168</v>
      </c>
      <c r="V31" s="108" t="s">
        <v>237</v>
      </c>
      <c r="W31" s="108" t="s">
        <v>238</v>
      </c>
      <c r="X31" s="108" t="s">
        <v>238</v>
      </c>
      <c r="Y31" s="108" t="s">
        <v>238</v>
      </c>
      <c r="Z31" s="108" t="s">
        <v>237</v>
      </c>
      <c r="AA31" s="108" t="s">
        <v>238</v>
      </c>
      <c r="AB31" s="108" t="s">
        <v>238</v>
      </c>
      <c r="AC31" s="108" t="s">
        <v>238</v>
      </c>
      <c r="AD31" s="108" t="s">
        <v>238</v>
      </c>
      <c r="AE31" s="108" t="s">
        <v>238</v>
      </c>
      <c r="AF31" s="108" t="s">
        <v>238</v>
      </c>
      <c r="AG31" s="108" t="s">
        <v>238</v>
      </c>
      <c r="AH31" s="108" t="s">
        <v>238</v>
      </c>
      <c r="AI31" s="108" t="s">
        <v>238</v>
      </c>
      <c r="AJ31" s="108" t="s">
        <v>238</v>
      </c>
      <c r="AK31" s="108" t="s">
        <v>238</v>
      </c>
    </row>
    <row r="32" spans="1:37" s="99" customFormat="1" ht="30" customHeight="1" x14ac:dyDescent="0.35">
      <c r="A32" s="96">
        <v>44039</v>
      </c>
      <c r="B32" s="101" t="s">
        <v>4169</v>
      </c>
      <c r="C32" s="99" t="s">
        <v>1761</v>
      </c>
      <c r="D32" s="96">
        <v>44027</v>
      </c>
      <c r="E32" s="96">
        <v>44031</v>
      </c>
      <c r="F32" s="108" t="s">
        <v>4170</v>
      </c>
      <c r="G32" s="112" t="str">
        <f t="shared" si="0"/>
        <v>https://www.ncbi.nlm.nih.gov/pmc/articles/PMC7362804/</v>
      </c>
      <c r="H32" s="154" t="s">
        <v>169</v>
      </c>
      <c r="I32" s="154" t="s">
        <v>109</v>
      </c>
      <c r="J32" s="108" t="s">
        <v>4171</v>
      </c>
      <c r="K32" s="108" t="s">
        <v>2629</v>
      </c>
      <c r="L32" s="108">
        <v>2020</v>
      </c>
      <c r="M32" s="154" t="s">
        <v>1757</v>
      </c>
      <c r="N32" s="108" t="s">
        <v>4172</v>
      </c>
      <c r="O32" s="154" t="s">
        <v>3877</v>
      </c>
      <c r="P32" s="108" t="s">
        <v>237</v>
      </c>
      <c r="Q32" s="108" t="s">
        <v>238</v>
      </c>
      <c r="R32" s="108" t="s">
        <v>238</v>
      </c>
      <c r="S32" s="155" t="s">
        <v>237</v>
      </c>
      <c r="T32" s="108" t="s">
        <v>39</v>
      </c>
      <c r="U32" s="108" t="s">
        <v>1864</v>
      </c>
      <c r="V32" s="108" t="s">
        <v>238</v>
      </c>
      <c r="W32" s="108" t="s">
        <v>238</v>
      </c>
      <c r="X32" s="108" t="s">
        <v>238</v>
      </c>
      <c r="Y32" s="108" t="s">
        <v>238</v>
      </c>
      <c r="Z32" s="108" t="s">
        <v>238</v>
      </c>
      <c r="AA32" s="108" t="s">
        <v>238</v>
      </c>
      <c r="AB32" s="108" t="s">
        <v>238</v>
      </c>
      <c r="AC32" s="108" t="s">
        <v>238</v>
      </c>
      <c r="AD32" s="108" t="s">
        <v>238</v>
      </c>
      <c r="AE32" s="108" t="s">
        <v>238</v>
      </c>
      <c r="AF32" s="108" t="s">
        <v>238</v>
      </c>
      <c r="AG32" s="108" t="s">
        <v>238</v>
      </c>
      <c r="AH32" s="108" t="s">
        <v>238</v>
      </c>
      <c r="AI32" s="108" t="s">
        <v>238</v>
      </c>
      <c r="AJ32" s="108" t="s">
        <v>238</v>
      </c>
      <c r="AK32" s="108" t="s">
        <v>238</v>
      </c>
    </row>
    <row r="33" spans="1:37" s="99" customFormat="1" ht="30" customHeight="1" x14ac:dyDescent="0.35">
      <c r="A33" s="96">
        <v>44039</v>
      </c>
      <c r="B33" s="101" t="s">
        <v>4173</v>
      </c>
      <c r="C33" s="99" t="s">
        <v>1761</v>
      </c>
      <c r="D33" s="96">
        <v>44001</v>
      </c>
      <c r="E33" s="96">
        <v>44033</v>
      </c>
      <c r="F33" s="108" t="s">
        <v>4174</v>
      </c>
      <c r="G33" s="112" t="str">
        <f t="shared" si="0"/>
        <v>https://www.ncbi.nlm.nih.gov/pmc/articles/PMC7344126/</v>
      </c>
      <c r="H33" s="154" t="s">
        <v>169</v>
      </c>
      <c r="I33" s="154" t="s">
        <v>104</v>
      </c>
      <c r="J33" s="108" t="s">
        <v>4175</v>
      </c>
      <c r="K33" s="108" t="s">
        <v>4161</v>
      </c>
      <c r="L33" s="108">
        <v>2020</v>
      </c>
      <c r="M33" s="154" t="s">
        <v>1757</v>
      </c>
      <c r="N33" s="108" t="s">
        <v>4176</v>
      </c>
      <c r="O33" s="154" t="s">
        <v>3877</v>
      </c>
      <c r="P33" s="108" t="s">
        <v>238</v>
      </c>
      <c r="Q33" s="108" t="s">
        <v>237</v>
      </c>
      <c r="R33" s="108" t="s">
        <v>238</v>
      </c>
      <c r="S33" s="155" t="s">
        <v>238</v>
      </c>
      <c r="T33" s="108" t="s">
        <v>39</v>
      </c>
      <c r="U33" s="108" t="s">
        <v>4177</v>
      </c>
      <c r="V33" s="108" t="s">
        <v>238</v>
      </c>
      <c r="W33" s="108" t="s">
        <v>238</v>
      </c>
      <c r="X33" s="108" t="s">
        <v>238</v>
      </c>
      <c r="Y33" s="108" t="s">
        <v>238</v>
      </c>
      <c r="Z33" s="108" t="s">
        <v>238</v>
      </c>
      <c r="AA33" s="108" t="s">
        <v>237</v>
      </c>
      <c r="AB33" s="108" t="s">
        <v>237</v>
      </c>
      <c r="AC33" s="108" t="s">
        <v>238</v>
      </c>
      <c r="AD33" s="108" t="s">
        <v>237</v>
      </c>
      <c r="AE33" s="108" t="s">
        <v>237</v>
      </c>
      <c r="AF33" s="108" t="s">
        <v>238</v>
      </c>
      <c r="AG33" s="108" t="s">
        <v>238</v>
      </c>
      <c r="AH33" s="108" t="s">
        <v>238</v>
      </c>
      <c r="AI33" s="108" t="s">
        <v>238</v>
      </c>
      <c r="AJ33" s="108" t="s">
        <v>238</v>
      </c>
      <c r="AK33" s="108" t="s">
        <v>238</v>
      </c>
    </row>
    <row r="34" spans="1:37" s="99" customFormat="1" ht="30" customHeight="1" x14ac:dyDescent="0.35">
      <c r="A34" s="96">
        <v>44039</v>
      </c>
      <c r="B34" s="101" t="s">
        <v>4178</v>
      </c>
      <c r="C34" s="99" t="s">
        <v>4179</v>
      </c>
      <c r="D34" s="96">
        <v>44033</v>
      </c>
      <c r="E34" s="96">
        <v>44034</v>
      </c>
      <c r="F34" s="108" t="s">
        <v>4180</v>
      </c>
      <c r="G34" s="112" t="str">
        <f t="shared" si="0"/>
        <v>https://www.tandfonline.com/doi/full/10.1080/14767058.2020.1798398</v>
      </c>
      <c r="H34" s="154" t="s">
        <v>169</v>
      </c>
      <c r="I34" s="154" t="s">
        <v>100</v>
      </c>
      <c r="J34" s="108" t="s">
        <v>4181</v>
      </c>
      <c r="K34" s="108" t="s">
        <v>1859</v>
      </c>
      <c r="L34" s="108">
        <v>2020</v>
      </c>
      <c r="M34" s="154" t="s">
        <v>1757</v>
      </c>
      <c r="N34" s="108" t="s">
        <v>4182</v>
      </c>
      <c r="O34" s="154" t="s">
        <v>3877</v>
      </c>
      <c r="P34" s="108" t="s">
        <v>237</v>
      </c>
      <c r="Q34" s="108" t="s">
        <v>238</v>
      </c>
      <c r="R34" s="108" t="s">
        <v>237</v>
      </c>
      <c r="S34" s="155" t="s">
        <v>238</v>
      </c>
      <c r="T34" s="108" t="s">
        <v>39</v>
      </c>
      <c r="U34" s="108">
        <v>311</v>
      </c>
      <c r="V34" s="108" t="s">
        <v>237</v>
      </c>
      <c r="W34" s="108" t="s">
        <v>237</v>
      </c>
      <c r="X34" s="108" t="s">
        <v>237</v>
      </c>
      <c r="Y34" s="108" t="s">
        <v>237</v>
      </c>
      <c r="Z34" s="108" t="s">
        <v>237</v>
      </c>
      <c r="AA34" s="108" t="s">
        <v>238</v>
      </c>
      <c r="AB34" s="108" t="s">
        <v>238</v>
      </c>
      <c r="AC34" s="108" t="s">
        <v>238</v>
      </c>
      <c r="AD34" s="108" t="s">
        <v>238</v>
      </c>
      <c r="AE34" s="108" t="s">
        <v>238</v>
      </c>
      <c r="AF34" s="108" t="s">
        <v>237</v>
      </c>
      <c r="AG34" s="108" t="s">
        <v>237</v>
      </c>
      <c r="AH34" s="108" t="s">
        <v>238</v>
      </c>
      <c r="AI34" s="108" t="s">
        <v>238</v>
      </c>
      <c r="AJ34" s="108" t="s">
        <v>238</v>
      </c>
      <c r="AK34" s="108" t="s">
        <v>238</v>
      </c>
    </row>
    <row r="35" spans="1:37" s="99" customFormat="1" ht="30" customHeight="1" x14ac:dyDescent="0.35">
      <c r="A35" s="96">
        <v>44039</v>
      </c>
      <c r="B35" s="101" t="s">
        <v>4183</v>
      </c>
      <c r="C35" s="99" t="s">
        <v>4184</v>
      </c>
      <c r="D35" s="96">
        <v>44027</v>
      </c>
      <c r="E35" s="96">
        <v>44028</v>
      </c>
      <c r="F35" s="108" t="s">
        <v>4185</v>
      </c>
      <c r="G35" s="112" t="str">
        <f t="shared" si="0"/>
        <v>http://medrxiv.org/content/early/2020/07/16/2020.07.15.20154690.abstract</v>
      </c>
      <c r="H35" s="154" t="s">
        <v>2864</v>
      </c>
      <c r="I35" s="154" t="s">
        <v>100</v>
      </c>
      <c r="J35" s="108" t="s">
        <v>4186</v>
      </c>
      <c r="K35" s="108" t="s">
        <v>1961</v>
      </c>
      <c r="L35" s="108">
        <v>2020</v>
      </c>
      <c r="M35" s="125" t="s">
        <v>1268</v>
      </c>
      <c r="N35" s="154" t="s">
        <v>4187</v>
      </c>
      <c r="O35" s="154" t="s">
        <v>3877</v>
      </c>
      <c r="P35" s="108" t="s">
        <v>237</v>
      </c>
      <c r="Q35" s="108" t="s">
        <v>237</v>
      </c>
      <c r="R35" s="108" t="s">
        <v>238</v>
      </c>
      <c r="S35" s="155" t="s">
        <v>238</v>
      </c>
      <c r="T35" s="108" t="s">
        <v>105</v>
      </c>
      <c r="U35" s="108">
        <v>5000</v>
      </c>
      <c r="V35" s="108" t="s">
        <v>237</v>
      </c>
      <c r="W35" s="108" t="s">
        <v>237</v>
      </c>
      <c r="X35" s="108" t="s">
        <v>237</v>
      </c>
      <c r="Y35" s="108" t="s">
        <v>238</v>
      </c>
      <c r="Z35" s="108" t="s">
        <v>238</v>
      </c>
      <c r="AA35" s="108" t="s">
        <v>237</v>
      </c>
      <c r="AB35" s="108" t="s">
        <v>237</v>
      </c>
      <c r="AC35" s="108" t="s">
        <v>237</v>
      </c>
      <c r="AD35" s="108" t="s">
        <v>237</v>
      </c>
      <c r="AE35" s="108" t="s">
        <v>238</v>
      </c>
      <c r="AF35" s="108" t="s">
        <v>238</v>
      </c>
      <c r="AG35" s="108" t="s">
        <v>238</v>
      </c>
      <c r="AH35" s="108" t="s">
        <v>238</v>
      </c>
      <c r="AI35" s="108" t="s">
        <v>238</v>
      </c>
      <c r="AJ35" s="108" t="s">
        <v>238</v>
      </c>
      <c r="AK35" s="108" t="s">
        <v>238</v>
      </c>
    </row>
    <row r="36" spans="1:37" s="99" customFormat="1" ht="30" customHeight="1" x14ac:dyDescent="0.35">
      <c r="A36" s="96">
        <v>44032</v>
      </c>
      <c r="B36" s="101" t="s">
        <v>4127</v>
      </c>
      <c r="C36" s="99" t="s">
        <v>4128</v>
      </c>
      <c r="D36" s="96">
        <v>44025</v>
      </c>
      <c r="E36" s="96">
        <v>44027</v>
      </c>
      <c r="F36" s="108" t="s">
        <v>4129</v>
      </c>
      <c r="G36" s="112" t="str">
        <f t="shared" si="0"/>
        <v>https://link.springer.com/article/10.1007%2Fs00431-020-03736-y</v>
      </c>
      <c r="H36" s="154" t="s">
        <v>3365</v>
      </c>
      <c r="I36" s="154" t="s">
        <v>109</v>
      </c>
      <c r="J36" s="108" t="s">
        <v>4130</v>
      </c>
      <c r="K36" s="108" t="s">
        <v>2336</v>
      </c>
      <c r="L36" s="108">
        <v>2020</v>
      </c>
      <c r="M36" s="154" t="s">
        <v>1757</v>
      </c>
      <c r="N36" s="108" t="s">
        <v>4131</v>
      </c>
      <c r="O36" s="154" t="s">
        <v>2232</v>
      </c>
      <c r="P36" s="108" t="s">
        <v>237</v>
      </c>
      <c r="Q36" s="108" t="s">
        <v>237</v>
      </c>
      <c r="R36" s="108" t="s">
        <v>238</v>
      </c>
      <c r="S36" s="155" t="s">
        <v>237</v>
      </c>
      <c r="T36" s="108" t="s">
        <v>105</v>
      </c>
      <c r="U36" s="108" t="s">
        <v>238</v>
      </c>
      <c r="V36" s="108" t="s">
        <v>238</v>
      </c>
      <c r="W36" s="108" t="s">
        <v>238</v>
      </c>
      <c r="X36" s="108" t="s">
        <v>238</v>
      </c>
      <c r="Y36" s="108" t="s">
        <v>238</v>
      </c>
      <c r="Z36" s="108" t="s">
        <v>238</v>
      </c>
      <c r="AA36" s="108" t="s">
        <v>238</v>
      </c>
      <c r="AB36" s="108" t="s">
        <v>238</v>
      </c>
      <c r="AC36" s="108" t="s">
        <v>238</v>
      </c>
      <c r="AD36" s="108" t="s">
        <v>238</v>
      </c>
      <c r="AE36" s="108" t="s">
        <v>238</v>
      </c>
      <c r="AF36" s="108" t="s">
        <v>238</v>
      </c>
      <c r="AG36" s="108" t="s">
        <v>238</v>
      </c>
      <c r="AH36" s="108" t="s">
        <v>238</v>
      </c>
      <c r="AI36" s="108" t="s">
        <v>238</v>
      </c>
      <c r="AJ36" s="108" t="s">
        <v>238</v>
      </c>
      <c r="AK36" s="108" t="s">
        <v>238</v>
      </c>
    </row>
    <row r="37" spans="1:37" s="99" customFormat="1" ht="30" customHeight="1" x14ac:dyDescent="0.35">
      <c r="A37" s="96">
        <v>44032</v>
      </c>
      <c r="B37" s="101" t="s">
        <v>4132</v>
      </c>
      <c r="C37" s="99" t="s">
        <v>4133</v>
      </c>
      <c r="D37" s="96">
        <v>44024</v>
      </c>
      <c r="E37" s="96">
        <v>44025</v>
      </c>
      <c r="F37" s="108" t="s">
        <v>4134</v>
      </c>
      <c r="G37" s="112" t="str">
        <f t="shared" si="0"/>
        <v>https://onlinelibrary.wiley.com/doi/full/10.1002/pbc.28560</v>
      </c>
      <c r="H37" s="154" t="s">
        <v>2340</v>
      </c>
      <c r="I37" s="154" t="s">
        <v>104</v>
      </c>
      <c r="J37" s="108" t="s">
        <v>4135</v>
      </c>
      <c r="K37" s="108" t="s">
        <v>4136</v>
      </c>
      <c r="L37" s="108">
        <v>2020</v>
      </c>
      <c r="M37" s="154" t="s">
        <v>1757</v>
      </c>
      <c r="N37" s="108" t="s">
        <v>4137</v>
      </c>
      <c r="O37" s="154" t="s">
        <v>2232</v>
      </c>
      <c r="P37" s="108" t="s">
        <v>238</v>
      </c>
      <c r="Q37" s="108" t="s">
        <v>237</v>
      </c>
      <c r="R37" s="108" t="s">
        <v>238</v>
      </c>
      <c r="S37" s="155" t="s">
        <v>237</v>
      </c>
      <c r="T37" s="108" t="s">
        <v>105</v>
      </c>
      <c r="U37" s="108" t="s">
        <v>4138</v>
      </c>
      <c r="V37" s="108" t="s">
        <v>238</v>
      </c>
      <c r="W37" s="108" t="s">
        <v>238</v>
      </c>
      <c r="X37" s="108" t="s">
        <v>238</v>
      </c>
      <c r="Y37" s="108" t="s">
        <v>238</v>
      </c>
      <c r="Z37" s="108" t="s">
        <v>238</v>
      </c>
      <c r="AA37" s="108" t="s">
        <v>237</v>
      </c>
      <c r="AB37" s="108" t="s">
        <v>238</v>
      </c>
      <c r="AC37" s="108" t="s">
        <v>238</v>
      </c>
      <c r="AD37" s="108" t="s">
        <v>238</v>
      </c>
      <c r="AE37" s="108" t="s">
        <v>238</v>
      </c>
      <c r="AF37" s="108" t="s">
        <v>238</v>
      </c>
      <c r="AG37" s="108" t="s">
        <v>238</v>
      </c>
      <c r="AH37" s="108" t="s">
        <v>238</v>
      </c>
      <c r="AI37" s="108" t="s">
        <v>237</v>
      </c>
      <c r="AJ37" s="108" t="s">
        <v>238</v>
      </c>
      <c r="AK37" s="108" t="s">
        <v>238</v>
      </c>
    </row>
    <row r="38" spans="1:37" s="99" customFormat="1" ht="30" customHeight="1" x14ac:dyDescent="0.35">
      <c r="A38" s="96">
        <v>44032</v>
      </c>
      <c r="B38" s="101" t="s">
        <v>4139</v>
      </c>
      <c r="C38" s="99" t="s">
        <v>4140</v>
      </c>
      <c r="D38" s="96">
        <v>44012</v>
      </c>
      <c r="E38" s="96">
        <v>44027</v>
      </c>
      <c r="F38" s="108" t="s">
        <v>4141</v>
      </c>
      <c r="G38" s="112" t="str">
        <f t="shared" si="0"/>
        <v>https://www.e-ultrasonography.org/journal/view.php?doi=10.14366/usg.20084</v>
      </c>
      <c r="H38" s="154" t="s">
        <v>169</v>
      </c>
      <c r="I38" s="154" t="s">
        <v>104</v>
      </c>
      <c r="J38" s="108" t="s">
        <v>4142</v>
      </c>
      <c r="K38" s="108" t="s">
        <v>4143</v>
      </c>
      <c r="L38" s="108">
        <v>2020</v>
      </c>
      <c r="M38" s="154" t="s">
        <v>1757</v>
      </c>
      <c r="N38" s="108" t="s">
        <v>4144</v>
      </c>
      <c r="O38" s="154" t="s">
        <v>2232</v>
      </c>
      <c r="P38" s="108" t="s">
        <v>237</v>
      </c>
      <c r="Q38" s="108" t="s">
        <v>238</v>
      </c>
      <c r="R38" s="108" t="s">
        <v>238</v>
      </c>
      <c r="S38" s="155" t="s">
        <v>238</v>
      </c>
      <c r="T38" s="108" t="s">
        <v>39</v>
      </c>
      <c r="U38" s="108">
        <v>52</v>
      </c>
      <c r="V38" s="108" t="s">
        <v>237</v>
      </c>
      <c r="W38" s="108" t="s">
        <v>238</v>
      </c>
      <c r="X38" s="108" t="s">
        <v>238</v>
      </c>
      <c r="Y38" s="108" t="s">
        <v>237</v>
      </c>
      <c r="Z38" s="108" t="s">
        <v>238</v>
      </c>
      <c r="AA38" s="108" t="s">
        <v>238</v>
      </c>
      <c r="AB38" s="108" t="s">
        <v>238</v>
      </c>
      <c r="AC38" s="108" t="s">
        <v>238</v>
      </c>
      <c r="AD38" s="108" t="s">
        <v>238</v>
      </c>
      <c r="AE38" s="108" t="s">
        <v>238</v>
      </c>
      <c r="AF38" s="108" t="s">
        <v>238</v>
      </c>
      <c r="AG38" s="108" t="s">
        <v>238</v>
      </c>
      <c r="AH38" s="108" t="s">
        <v>238</v>
      </c>
      <c r="AI38" s="108" t="s">
        <v>238</v>
      </c>
      <c r="AJ38" s="108" t="s">
        <v>238</v>
      </c>
      <c r="AK38" s="108" t="s">
        <v>238</v>
      </c>
    </row>
    <row r="39" spans="1:37" s="99" customFormat="1" ht="30" customHeight="1" x14ac:dyDescent="0.35">
      <c r="A39" s="96">
        <v>44032</v>
      </c>
      <c r="B39" s="101" t="s">
        <v>4145</v>
      </c>
      <c r="C39" s="99" t="s">
        <v>4146</v>
      </c>
      <c r="D39" s="96">
        <v>44019</v>
      </c>
      <c r="E39" s="96">
        <v>44026</v>
      </c>
      <c r="F39" s="108" t="s">
        <v>4147</v>
      </c>
      <c r="G39" s="112" t="str">
        <f t="shared" si="0"/>
        <v>https://journals.lww.com/pidj/Abstract/9000/AGE_DEPENDENT_SENSORY_IMPAIRMENT_IN_COVID_19.96095.aspx</v>
      </c>
      <c r="H39" s="154" t="s">
        <v>3365</v>
      </c>
      <c r="I39" s="154" t="s">
        <v>1759</v>
      </c>
      <c r="J39" s="108" t="s">
        <v>4148</v>
      </c>
      <c r="K39" s="108" t="s">
        <v>2651</v>
      </c>
      <c r="L39" s="108">
        <v>2020</v>
      </c>
      <c r="M39" s="154" t="s">
        <v>1757</v>
      </c>
      <c r="N39" s="108" t="s">
        <v>4149</v>
      </c>
      <c r="O39" s="154" t="s">
        <v>2232</v>
      </c>
      <c r="P39" s="108" t="s">
        <v>237</v>
      </c>
      <c r="Q39" s="108" t="s">
        <v>237</v>
      </c>
      <c r="R39" s="108" t="s">
        <v>238</v>
      </c>
      <c r="S39" s="155" t="s">
        <v>238</v>
      </c>
      <c r="T39" s="108" t="s">
        <v>105</v>
      </c>
      <c r="U39" s="108" t="s">
        <v>4150</v>
      </c>
      <c r="V39" s="108" t="s">
        <v>238</v>
      </c>
      <c r="W39" s="108" t="s">
        <v>238</v>
      </c>
      <c r="X39" s="108" t="s">
        <v>238</v>
      </c>
      <c r="Y39" s="108" t="s">
        <v>238</v>
      </c>
      <c r="Z39" s="108" t="s">
        <v>238</v>
      </c>
      <c r="AA39" s="108" t="s">
        <v>238</v>
      </c>
      <c r="AB39" s="108" t="s">
        <v>237</v>
      </c>
      <c r="AC39" s="108" t="s">
        <v>237</v>
      </c>
      <c r="AD39" s="108" t="s">
        <v>238</v>
      </c>
      <c r="AE39" s="108" t="s">
        <v>238</v>
      </c>
      <c r="AF39" s="108" t="s">
        <v>238</v>
      </c>
      <c r="AG39" s="108" t="s">
        <v>238</v>
      </c>
      <c r="AH39" s="108" t="s">
        <v>238</v>
      </c>
      <c r="AI39" s="108" t="s">
        <v>238</v>
      </c>
      <c r="AJ39" s="108" t="s">
        <v>238</v>
      </c>
      <c r="AK39" s="108" t="s">
        <v>238</v>
      </c>
    </row>
    <row r="40" spans="1:37" s="99" customFormat="1" ht="30" customHeight="1" x14ac:dyDescent="0.35">
      <c r="A40" s="96">
        <v>44025</v>
      </c>
      <c r="B40" s="101" t="s">
        <v>4114</v>
      </c>
      <c r="C40" s="99" t="s">
        <v>4115</v>
      </c>
      <c r="D40" s="96">
        <v>44004</v>
      </c>
      <c r="E40" s="96">
        <v>44019</v>
      </c>
      <c r="F40" s="108" t="s">
        <v>4116</v>
      </c>
      <c r="G40" s="112" t="str">
        <f t="shared" si="0"/>
        <v>https://www.ncbi.nlm.nih.gov/pmc/articles/PMC7307945/</v>
      </c>
      <c r="H40" s="154" t="s">
        <v>3365</v>
      </c>
      <c r="I40" s="154" t="s">
        <v>100</v>
      </c>
      <c r="J40" s="108" t="s">
        <v>4117</v>
      </c>
      <c r="K40" s="108" t="s">
        <v>4118</v>
      </c>
      <c r="L40" s="108">
        <v>2020</v>
      </c>
      <c r="M40" s="154" t="s">
        <v>1757</v>
      </c>
      <c r="N40" s="108" t="s">
        <v>4119</v>
      </c>
      <c r="O40" s="154" t="s">
        <v>2232</v>
      </c>
      <c r="P40" s="108" t="s">
        <v>237</v>
      </c>
      <c r="Q40" s="108" t="s">
        <v>238</v>
      </c>
      <c r="R40" s="108" t="s">
        <v>238</v>
      </c>
      <c r="S40" s="155" t="s">
        <v>238</v>
      </c>
      <c r="T40" s="108" t="s">
        <v>105</v>
      </c>
      <c r="U40" s="108">
        <v>11</v>
      </c>
      <c r="V40" s="108" t="s">
        <v>237</v>
      </c>
      <c r="W40" s="108" t="s">
        <v>237</v>
      </c>
      <c r="X40" s="108" t="s">
        <v>237</v>
      </c>
      <c r="Y40" s="108" t="s">
        <v>237</v>
      </c>
      <c r="Z40" s="108" t="s">
        <v>237</v>
      </c>
      <c r="AA40" s="108" t="s">
        <v>238</v>
      </c>
      <c r="AB40" s="108" t="s">
        <v>238</v>
      </c>
      <c r="AC40" s="108" t="s">
        <v>238</v>
      </c>
      <c r="AD40" s="108" t="s">
        <v>238</v>
      </c>
      <c r="AE40" s="108" t="s">
        <v>238</v>
      </c>
      <c r="AF40" s="108" t="s">
        <v>238</v>
      </c>
      <c r="AG40" s="108" t="s">
        <v>238</v>
      </c>
      <c r="AH40" s="108" t="s">
        <v>238</v>
      </c>
      <c r="AI40" s="108" t="s">
        <v>238</v>
      </c>
      <c r="AJ40" s="108" t="s">
        <v>238</v>
      </c>
      <c r="AK40" s="108" t="s">
        <v>238</v>
      </c>
    </row>
    <row r="41" spans="1:37" s="99" customFormat="1" ht="30" customHeight="1" x14ac:dyDescent="0.35">
      <c r="A41" s="96">
        <v>44025</v>
      </c>
      <c r="B41" s="101" t="s">
        <v>4120</v>
      </c>
      <c r="C41" s="99" t="s">
        <v>4121</v>
      </c>
      <c r="D41" s="96">
        <v>44013</v>
      </c>
      <c r="E41" s="96">
        <v>44015</v>
      </c>
      <c r="F41" s="108" t="s">
        <v>4122</v>
      </c>
      <c r="G41" s="112" t="str">
        <f t="shared" si="0"/>
        <v>https://www.liebertpub.com/doi/full/10.1089/bfm.2020.0161</v>
      </c>
      <c r="H41" s="154" t="s">
        <v>169</v>
      </c>
      <c r="I41" s="154" t="s">
        <v>104</v>
      </c>
      <c r="J41" s="108" t="s">
        <v>4123</v>
      </c>
      <c r="K41" s="108" t="s">
        <v>4124</v>
      </c>
      <c r="L41" s="108">
        <v>2020</v>
      </c>
      <c r="M41" s="154" t="s">
        <v>1757</v>
      </c>
      <c r="N41" s="108" t="s">
        <v>4125</v>
      </c>
      <c r="O41" s="154" t="s">
        <v>2232</v>
      </c>
      <c r="P41" s="108" t="s">
        <v>237</v>
      </c>
      <c r="Q41" s="108" t="s">
        <v>238</v>
      </c>
      <c r="R41" s="108" t="s">
        <v>237</v>
      </c>
      <c r="S41" s="155" t="s">
        <v>238</v>
      </c>
      <c r="T41" s="108" t="s">
        <v>39</v>
      </c>
      <c r="U41" s="108">
        <v>1</v>
      </c>
      <c r="V41" s="108" t="s">
        <v>237</v>
      </c>
      <c r="W41" s="108" t="s">
        <v>238</v>
      </c>
      <c r="X41" s="108" t="s">
        <v>238</v>
      </c>
      <c r="Y41" s="108" t="s">
        <v>237</v>
      </c>
      <c r="Z41" s="108" t="s">
        <v>238</v>
      </c>
      <c r="AA41" s="108" t="s">
        <v>238</v>
      </c>
      <c r="AB41" s="108" t="s">
        <v>238</v>
      </c>
      <c r="AC41" s="108" t="s">
        <v>238</v>
      </c>
      <c r="AD41" s="108" t="s">
        <v>238</v>
      </c>
      <c r="AE41" s="108" t="s">
        <v>238</v>
      </c>
      <c r="AF41" s="108" t="s">
        <v>237</v>
      </c>
      <c r="AG41" s="108" t="s">
        <v>237</v>
      </c>
      <c r="AH41" s="108" t="s">
        <v>238</v>
      </c>
      <c r="AI41" s="108" t="s">
        <v>238</v>
      </c>
      <c r="AJ41" s="108" t="s">
        <v>4126</v>
      </c>
      <c r="AK41" s="108" t="s">
        <v>238</v>
      </c>
    </row>
    <row r="42" spans="1:37" s="99" customFormat="1" ht="30" customHeight="1" x14ac:dyDescent="0.35">
      <c r="A42" s="96">
        <v>44025</v>
      </c>
      <c r="B42" s="101" t="s">
        <v>4938</v>
      </c>
      <c r="C42" s="99" t="s">
        <v>4939</v>
      </c>
      <c r="D42" s="96">
        <v>44005</v>
      </c>
      <c r="E42" s="96">
        <v>44006</v>
      </c>
      <c r="F42" s="108" t="s">
        <v>4940</v>
      </c>
      <c r="G42" s="112" t="str">
        <f t="shared" si="0"/>
        <v>https://www.tandfonline.com/doi/full/10.1080/02646838.2020.1786037</v>
      </c>
      <c r="H42" s="154" t="s">
        <v>4954</v>
      </c>
      <c r="I42" s="154" t="s">
        <v>1759</v>
      </c>
      <c r="J42" s="108" t="s">
        <v>4941</v>
      </c>
      <c r="K42" s="108" t="s">
        <v>4942</v>
      </c>
      <c r="L42" s="108">
        <v>2020</v>
      </c>
      <c r="M42" s="154" t="s">
        <v>1757</v>
      </c>
      <c r="N42" s="108" t="s">
        <v>4943</v>
      </c>
      <c r="O42" s="154" t="s">
        <v>2232</v>
      </c>
      <c r="P42" s="108" t="s">
        <v>237</v>
      </c>
      <c r="Q42" s="108" t="s">
        <v>238</v>
      </c>
      <c r="R42" s="108" t="s">
        <v>238</v>
      </c>
      <c r="S42" s="155" t="s">
        <v>238</v>
      </c>
      <c r="T42" s="108" t="s">
        <v>105</v>
      </c>
      <c r="U42" s="108">
        <v>336</v>
      </c>
      <c r="V42" s="108" t="s">
        <v>238</v>
      </c>
      <c r="W42" s="108" t="s">
        <v>238</v>
      </c>
      <c r="X42" s="108" t="s">
        <v>238</v>
      </c>
      <c r="Y42" s="108" t="s">
        <v>237</v>
      </c>
      <c r="Z42" s="108" t="s">
        <v>238</v>
      </c>
      <c r="AA42" s="108" t="s">
        <v>238</v>
      </c>
      <c r="AB42" s="108" t="s">
        <v>238</v>
      </c>
      <c r="AC42" s="108" t="s">
        <v>238</v>
      </c>
      <c r="AD42" s="108" t="s">
        <v>238</v>
      </c>
      <c r="AE42" s="108" t="s">
        <v>238</v>
      </c>
      <c r="AF42" s="108" t="s">
        <v>238</v>
      </c>
      <c r="AG42" s="108" t="s">
        <v>238</v>
      </c>
      <c r="AH42" s="108" t="s">
        <v>238</v>
      </c>
      <c r="AI42" s="108" t="s">
        <v>238</v>
      </c>
      <c r="AJ42" s="108" t="s">
        <v>238</v>
      </c>
      <c r="AK42" s="108" t="s">
        <v>238</v>
      </c>
    </row>
    <row r="43" spans="1:37" s="99" customFormat="1" ht="30" customHeight="1" x14ac:dyDescent="0.35">
      <c r="A43" s="96">
        <v>44018</v>
      </c>
      <c r="B43" s="101" t="s">
        <v>4090</v>
      </c>
      <c r="C43" s="99" t="s">
        <v>4091</v>
      </c>
      <c r="D43" s="96">
        <v>44006</v>
      </c>
      <c r="E43" s="96">
        <v>44007</v>
      </c>
      <c r="F43" s="108" t="s">
        <v>4092</v>
      </c>
      <c r="G43" s="112" t="str">
        <f t="shared" si="0"/>
        <v>https://www.cambridge.org/core/journals/cardiology-in-the-young/article/congenital-cardiac-interventions-during-the-peak-phase-of-covid19-pandemics-in-the-country-in-a-pandemics-hospital-in-istanbul/353F4C7DB9D33CF3F99C5A7F8BC4580E/core-reader</v>
      </c>
      <c r="H43" s="154" t="s">
        <v>169</v>
      </c>
      <c r="I43" s="154" t="s">
        <v>104</v>
      </c>
      <c r="J43" s="108" t="s">
        <v>4093</v>
      </c>
      <c r="K43" s="108" t="s">
        <v>4094</v>
      </c>
      <c r="L43" s="108">
        <v>2020</v>
      </c>
      <c r="M43" s="154" t="s">
        <v>1757</v>
      </c>
      <c r="N43" s="108" t="s">
        <v>4095</v>
      </c>
      <c r="O43" s="108" t="s">
        <v>2232</v>
      </c>
      <c r="P43" s="108" t="s">
        <v>237</v>
      </c>
      <c r="Q43" s="108" t="s">
        <v>237</v>
      </c>
      <c r="R43" s="108" t="s">
        <v>238</v>
      </c>
      <c r="S43" s="155" t="s">
        <v>237</v>
      </c>
      <c r="T43" s="108" t="s">
        <v>39</v>
      </c>
      <c r="U43" s="108" t="s">
        <v>4096</v>
      </c>
      <c r="V43" s="108" t="s">
        <v>238</v>
      </c>
      <c r="W43" s="108" t="s">
        <v>238</v>
      </c>
      <c r="X43" s="108" t="s">
        <v>238</v>
      </c>
      <c r="Y43" s="108" t="s">
        <v>238</v>
      </c>
      <c r="Z43" s="108" t="s">
        <v>238</v>
      </c>
      <c r="AA43" s="108" t="s">
        <v>238</v>
      </c>
      <c r="AB43" s="108" t="s">
        <v>238</v>
      </c>
      <c r="AC43" s="108" t="s">
        <v>238</v>
      </c>
      <c r="AD43" s="108" t="s">
        <v>238</v>
      </c>
      <c r="AE43" s="108" t="s">
        <v>238</v>
      </c>
      <c r="AF43" s="108" t="s">
        <v>238</v>
      </c>
      <c r="AG43" s="108" t="s">
        <v>238</v>
      </c>
      <c r="AH43" s="108" t="s">
        <v>238</v>
      </c>
      <c r="AI43" s="108" t="s">
        <v>238</v>
      </c>
      <c r="AJ43" s="108" t="s">
        <v>238</v>
      </c>
      <c r="AK43" s="108" t="s">
        <v>238</v>
      </c>
    </row>
    <row r="44" spans="1:37" s="99" customFormat="1" ht="30" customHeight="1" x14ac:dyDescent="0.35">
      <c r="A44" s="96">
        <v>44018</v>
      </c>
      <c r="B44" s="101" t="s">
        <v>4097</v>
      </c>
      <c r="C44" s="99" t="s">
        <v>4098</v>
      </c>
      <c r="D44" s="96">
        <v>44011</v>
      </c>
      <c r="E44" s="96">
        <v>44012</v>
      </c>
      <c r="F44" s="108" t="s">
        <v>4099</v>
      </c>
      <c r="G44" s="112" t="str">
        <f t="shared" si="0"/>
        <v>https://jkms.org/DOIx.php?id=10.3346/jkms.2020.35.e236</v>
      </c>
      <c r="H44" s="108" t="s">
        <v>169</v>
      </c>
      <c r="I44" s="108" t="s">
        <v>100</v>
      </c>
      <c r="J44" s="108" t="s">
        <v>4100</v>
      </c>
      <c r="K44" s="108" t="s">
        <v>3802</v>
      </c>
      <c r="L44" s="108">
        <v>2020</v>
      </c>
      <c r="M44" s="108" t="s">
        <v>1757</v>
      </c>
      <c r="N44" s="108" t="s">
        <v>4101</v>
      </c>
      <c r="O44" s="108" t="s">
        <v>2232</v>
      </c>
      <c r="P44" s="108" t="s">
        <v>237</v>
      </c>
      <c r="Q44" s="108" t="s">
        <v>237</v>
      </c>
      <c r="R44" s="108" t="s">
        <v>238</v>
      </c>
      <c r="S44" s="155" t="s">
        <v>238</v>
      </c>
      <c r="T44" s="108" t="s">
        <v>39</v>
      </c>
      <c r="U44" s="108" t="s">
        <v>4102</v>
      </c>
      <c r="V44" s="108" t="s">
        <v>237</v>
      </c>
      <c r="W44" s="108" t="s">
        <v>238</v>
      </c>
      <c r="X44" s="108" t="s">
        <v>237</v>
      </c>
      <c r="Y44" s="108" t="s">
        <v>238</v>
      </c>
      <c r="Z44" s="108" t="s">
        <v>238</v>
      </c>
      <c r="AA44" s="108" t="s">
        <v>237</v>
      </c>
      <c r="AB44" s="108" t="s">
        <v>237</v>
      </c>
      <c r="AC44" s="108" t="s">
        <v>238</v>
      </c>
      <c r="AD44" s="108" t="s">
        <v>238</v>
      </c>
      <c r="AE44" s="108" t="s">
        <v>237</v>
      </c>
      <c r="AF44" s="108" t="s">
        <v>238</v>
      </c>
      <c r="AG44" s="108" t="s">
        <v>238</v>
      </c>
      <c r="AH44" s="108" t="s">
        <v>238</v>
      </c>
      <c r="AI44" s="108" t="s">
        <v>238</v>
      </c>
      <c r="AJ44" s="108" t="s">
        <v>238</v>
      </c>
      <c r="AK44" s="108" t="s">
        <v>238</v>
      </c>
    </row>
    <row r="45" spans="1:37" s="99" customFormat="1" ht="30" customHeight="1" x14ac:dyDescent="0.35">
      <c r="A45" s="96">
        <v>44018</v>
      </c>
      <c r="B45" s="101" t="s">
        <v>4103</v>
      </c>
      <c r="C45" s="99" t="s">
        <v>4104</v>
      </c>
      <c r="D45" s="96">
        <v>44004</v>
      </c>
      <c r="E45" s="96">
        <v>44012</v>
      </c>
      <c r="F45" s="108" t="s">
        <v>4105</v>
      </c>
      <c r="G45" s="112" t="str">
        <f t="shared" si="0"/>
        <v>http://medrxiv.org/content/early/2020/06/29/2020.06.22.20134957.abstract</v>
      </c>
      <c r="H45" s="108" t="s">
        <v>2340</v>
      </c>
      <c r="I45" s="108" t="s">
        <v>2426</v>
      </c>
      <c r="J45" s="108" t="s">
        <v>4106</v>
      </c>
      <c r="K45" s="108" t="s">
        <v>1961</v>
      </c>
      <c r="L45" s="108">
        <v>2020</v>
      </c>
      <c r="M45" s="125" t="s">
        <v>1268</v>
      </c>
      <c r="N45" s="108" t="s">
        <v>4107</v>
      </c>
      <c r="O45" s="108" t="s">
        <v>2232</v>
      </c>
      <c r="P45" s="108" t="s">
        <v>237</v>
      </c>
      <c r="Q45" s="108" t="s">
        <v>238</v>
      </c>
      <c r="R45" s="108" t="s">
        <v>238</v>
      </c>
      <c r="S45" s="155" t="s">
        <v>238</v>
      </c>
      <c r="T45" s="108" t="s">
        <v>105</v>
      </c>
      <c r="U45" s="108" t="s">
        <v>4108</v>
      </c>
      <c r="V45" s="108" t="s">
        <v>237</v>
      </c>
      <c r="W45" s="108" t="s">
        <v>238</v>
      </c>
      <c r="X45" s="108" t="s">
        <v>238</v>
      </c>
      <c r="Y45" s="108" t="s">
        <v>238</v>
      </c>
      <c r="Z45" s="108" t="s">
        <v>237</v>
      </c>
      <c r="AA45" s="108" t="s">
        <v>238</v>
      </c>
      <c r="AB45" s="108" t="s">
        <v>238</v>
      </c>
      <c r="AC45" s="108" t="s">
        <v>238</v>
      </c>
      <c r="AD45" s="108" t="s">
        <v>238</v>
      </c>
      <c r="AE45" s="108" t="s">
        <v>238</v>
      </c>
      <c r="AF45" s="108" t="s">
        <v>238</v>
      </c>
      <c r="AG45" s="108" t="s">
        <v>238</v>
      </c>
      <c r="AH45" s="108" t="s">
        <v>238</v>
      </c>
      <c r="AI45" s="108" t="s">
        <v>238</v>
      </c>
      <c r="AJ45" s="108" t="s">
        <v>238</v>
      </c>
      <c r="AK45" s="108" t="s">
        <v>238</v>
      </c>
    </row>
    <row r="46" spans="1:37" s="99" customFormat="1" ht="30" customHeight="1" x14ac:dyDescent="0.35">
      <c r="A46" s="96">
        <v>44018</v>
      </c>
      <c r="B46" s="101" t="s">
        <v>4109</v>
      </c>
      <c r="C46" s="99" t="s">
        <v>4110</v>
      </c>
      <c r="D46" s="96">
        <v>44005</v>
      </c>
      <c r="E46" s="96">
        <v>44008</v>
      </c>
      <c r="F46" s="108" t="s">
        <v>4111</v>
      </c>
      <c r="G46" s="112" t="str">
        <f t="shared" si="0"/>
        <v>http://medrxiv.org/content/early/2020/06/26/2020.06.23.20138370.abstract</v>
      </c>
      <c r="H46" s="108" t="s">
        <v>3671</v>
      </c>
      <c r="I46" s="108" t="s">
        <v>102</v>
      </c>
      <c r="J46" s="108" t="s">
        <v>4112</v>
      </c>
      <c r="K46" s="108" t="s">
        <v>1961</v>
      </c>
      <c r="L46" s="108">
        <v>2020</v>
      </c>
      <c r="M46" s="125" t="s">
        <v>1268</v>
      </c>
      <c r="N46" s="108" t="s">
        <v>4113</v>
      </c>
      <c r="O46" s="108" t="s">
        <v>2232</v>
      </c>
      <c r="P46" s="108" t="s">
        <v>238</v>
      </c>
      <c r="Q46" s="108" t="s">
        <v>237</v>
      </c>
      <c r="R46" s="108" t="s">
        <v>238</v>
      </c>
      <c r="S46" s="155" t="s">
        <v>238</v>
      </c>
      <c r="T46" s="108" t="s">
        <v>39</v>
      </c>
      <c r="U46" s="108" t="s">
        <v>1864</v>
      </c>
      <c r="V46" s="108" t="s">
        <v>238</v>
      </c>
      <c r="W46" s="108" t="s">
        <v>238</v>
      </c>
      <c r="X46" s="108" t="s">
        <v>238</v>
      </c>
      <c r="Y46" s="108" t="s">
        <v>238</v>
      </c>
      <c r="Z46" s="108" t="s">
        <v>238</v>
      </c>
      <c r="AA46" s="108" t="s">
        <v>237</v>
      </c>
      <c r="AB46" s="108" t="s">
        <v>238</v>
      </c>
      <c r="AC46" s="108" t="s">
        <v>237</v>
      </c>
      <c r="AD46" s="108" t="s">
        <v>238</v>
      </c>
      <c r="AE46" s="108" t="s">
        <v>238</v>
      </c>
      <c r="AF46" s="108" t="s">
        <v>238</v>
      </c>
      <c r="AG46" s="108" t="s">
        <v>238</v>
      </c>
      <c r="AH46" s="108" t="s">
        <v>238</v>
      </c>
      <c r="AI46" s="108" t="s">
        <v>238</v>
      </c>
      <c r="AJ46" s="108" t="s">
        <v>238</v>
      </c>
      <c r="AK46" s="108" t="s">
        <v>238</v>
      </c>
    </row>
    <row r="47" spans="1:37" s="99" customFormat="1" ht="30" customHeight="1" x14ac:dyDescent="0.35">
      <c r="A47" s="96">
        <v>44011</v>
      </c>
      <c r="B47" s="101" t="s">
        <v>4059</v>
      </c>
      <c r="C47" s="99" t="s">
        <v>4060</v>
      </c>
      <c r="D47" s="96">
        <v>43994</v>
      </c>
      <c r="E47" s="96">
        <v>43995</v>
      </c>
      <c r="F47" s="108" t="s">
        <v>4061</v>
      </c>
      <c r="G47" s="112" t="str">
        <f t="shared" si="0"/>
        <v>https://www.ncbi.nlm.nih.gov/pmc/articles/PMC7307933/</v>
      </c>
      <c r="H47" s="154" t="s">
        <v>2428</v>
      </c>
      <c r="I47" s="154" t="s">
        <v>104</v>
      </c>
      <c r="J47" s="108" t="s">
        <v>4062</v>
      </c>
      <c r="K47" s="108" t="s">
        <v>4063</v>
      </c>
      <c r="L47" s="108">
        <v>2020</v>
      </c>
      <c r="M47" s="154" t="s">
        <v>1757</v>
      </c>
      <c r="N47" s="108" t="s">
        <v>4064</v>
      </c>
      <c r="O47" s="108" t="s">
        <v>2232</v>
      </c>
      <c r="P47" s="108" t="s">
        <v>237</v>
      </c>
      <c r="Q47" s="108" t="s">
        <v>238</v>
      </c>
      <c r="R47" s="108" t="s">
        <v>238</v>
      </c>
      <c r="S47" s="155" t="s">
        <v>238</v>
      </c>
      <c r="T47" s="108" t="s">
        <v>39</v>
      </c>
      <c r="U47" s="108">
        <v>1</v>
      </c>
      <c r="V47" s="108" t="s">
        <v>237</v>
      </c>
      <c r="W47" s="108" t="s">
        <v>238</v>
      </c>
      <c r="X47" s="108" t="s">
        <v>238</v>
      </c>
      <c r="Y47" s="108" t="s">
        <v>237</v>
      </c>
      <c r="Z47" s="108" t="s">
        <v>237</v>
      </c>
      <c r="AA47" s="108" t="s">
        <v>238</v>
      </c>
      <c r="AB47" s="108" t="s">
        <v>238</v>
      </c>
      <c r="AC47" s="108" t="s">
        <v>238</v>
      </c>
      <c r="AD47" s="108" t="s">
        <v>238</v>
      </c>
      <c r="AE47" s="108" t="s">
        <v>238</v>
      </c>
      <c r="AF47" s="108" t="s">
        <v>238</v>
      </c>
      <c r="AG47" s="108" t="s">
        <v>238</v>
      </c>
      <c r="AH47" s="108" t="s">
        <v>238</v>
      </c>
      <c r="AI47" s="108" t="s">
        <v>238</v>
      </c>
      <c r="AJ47" s="108" t="s">
        <v>238</v>
      </c>
      <c r="AK47" s="108" t="s">
        <v>238</v>
      </c>
    </row>
    <row r="48" spans="1:37" s="99" customFormat="1" ht="30" customHeight="1" x14ac:dyDescent="0.35">
      <c r="A48" s="96">
        <v>44011</v>
      </c>
      <c r="B48" s="101" t="s">
        <v>4065</v>
      </c>
      <c r="C48" s="99" t="s">
        <v>4066</v>
      </c>
      <c r="D48" s="96">
        <v>44003</v>
      </c>
      <c r="E48" s="96">
        <v>44005</v>
      </c>
      <c r="F48" s="108" t="s">
        <v>4067</v>
      </c>
      <c r="G48" s="112" t="str">
        <f t="shared" si="0"/>
        <v>http://biorxiv.org/content/early/2020/06/22/2020.06.21.163394.abstract</v>
      </c>
      <c r="H48" s="154" t="s">
        <v>2864</v>
      </c>
      <c r="I48" s="154" t="s">
        <v>104</v>
      </c>
      <c r="J48" s="108" t="s">
        <v>4068</v>
      </c>
      <c r="K48" s="108" t="s">
        <v>4069</v>
      </c>
      <c r="L48" s="108" t="s">
        <v>3864</v>
      </c>
      <c r="M48" s="125" t="s">
        <v>1268</v>
      </c>
      <c r="N48" s="154" t="s">
        <v>4070</v>
      </c>
      <c r="O48" s="108" t="s">
        <v>2232</v>
      </c>
      <c r="P48" s="108" t="s">
        <v>238</v>
      </c>
      <c r="Q48" s="108" t="s">
        <v>237</v>
      </c>
      <c r="R48" s="108" t="s">
        <v>238</v>
      </c>
      <c r="S48" s="155" t="s">
        <v>238</v>
      </c>
      <c r="T48" s="108" t="s">
        <v>105</v>
      </c>
      <c r="U48" s="108" t="s">
        <v>755</v>
      </c>
      <c r="V48" s="108" t="s">
        <v>238</v>
      </c>
      <c r="W48" s="108" t="s">
        <v>238</v>
      </c>
      <c r="X48" s="108" t="s">
        <v>238</v>
      </c>
      <c r="Y48" s="108" t="s">
        <v>238</v>
      </c>
      <c r="Z48" s="108" t="s">
        <v>238</v>
      </c>
      <c r="AA48" s="108" t="s">
        <v>238</v>
      </c>
      <c r="AB48" s="108" t="s">
        <v>238</v>
      </c>
      <c r="AC48" s="108" t="s">
        <v>238</v>
      </c>
      <c r="AD48" s="108" t="s">
        <v>238</v>
      </c>
      <c r="AE48" s="108" t="s">
        <v>238</v>
      </c>
      <c r="AF48" s="108" t="s">
        <v>238</v>
      </c>
      <c r="AG48" s="108" t="s">
        <v>238</v>
      </c>
      <c r="AH48" s="108" t="s">
        <v>238</v>
      </c>
      <c r="AI48" s="108" t="s">
        <v>238</v>
      </c>
      <c r="AJ48" s="108" t="s">
        <v>238</v>
      </c>
      <c r="AK48" s="108" t="s">
        <v>238</v>
      </c>
    </row>
    <row r="49" spans="1:37" s="99" customFormat="1" ht="30" customHeight="1" x14ac:dyDescent="0.35">
      <c r="A49" s="96">
        <v>44011</v>
      </c>
      <c r="B49" s="101" t="s">
        <v>4071</v>
      </c>
      <c r="C49" s="99" t="s">
        <v>4072</v>
      </c>
      <c r="D49" s="96">
        <v>43993</v>
      </c>
      <c r="E49" s="96">
        <v>43997</v>
      </c>
      <c r="F49" s="108" t="s">
        <v>4073</v>
      </c>
      <c r="G49" s="112" t="str">
        <f t="shared" si="0"/>
        <v>http://medrxiv.org/content/early/2020/06/12/2020.06.11.20128371.abstract</v>
      </c>
      <c r="H49" s="154" t="s">
        <v>4074</v>
      </c>
      <c r="I49" s="154" t="s">
        <v>3136</v>
      </c>
      <c r="J49" s="108" t="s">
        <v>4075</v>
      </c>
      <c r="K49" s="108" t="s">
        <v>1961</v>
      </c>
      <c r="L49" s="108" t="s">
        <v>3864</v>
      </c>
      <c r="M49" s="125" t="s">
        <v>1268</v>
      </c>
      <c r="N49" s="154" t="s">
        <v>4076</v>
      </c>
      <c r="O49" s="108" t="s">
        <v>2232</v>
      </c>
      <c r="P49" s="108" t="s">
        <v>238</v>
      </c>
      <c r="Q49" s="108" t="s">
        <v>237</v>
      </c>
      <c r="R49" s="108" t="s">
        <v>238</v>
      </c>
      <c r="S49" s="155" t="s">
        <v>238</v>
      </c>
      <c r="T49" s="108" t="s">
        <v>105</v>
      </c>
      <c r="U49" s="108" t="s">
        <v>755</v>
      </c>
      <c r="V49" s="108" t="s">
        <v>238</v>
      </c>
      <c r="W49" s="108" t="s">
        <v>238</v>
      </c>
      <c r="X49" s="108" t="s">
        <v>238</v>
      </c>
      <c r="Y49" s="108" t="s">
        <v>238</v>
      </c>
      <c r="Z49" s="108" t="s">
        <v>238</v>
      </c>
      <c r="AA49" s="108" t="s">
        <v>238</v>
      </c>
      <c r="AB49" s="108" t="s">
        <v>238</v>
      </c>
      <c r="AC49" s="108" t="s">
        <v>238</v>
      </c>
      <c r="AD49" s="108" t="s">
        <v>238</v>
      </c>
      <c r="AE49" s="108" t="s">
        <v>238</v>
      </c>
      <c r="AF49" s="108" t="s">
        <v>238</v>
      </c>
      <c r="AG49" s="108" t="s">
        <v>238</v>
      </c>
      <c r="AH49" s="108" t="s">
        <v>238</v>
      </c>
      <c r="AI49" s="108" t="s">
        <v>238</v>
      </c>
      <c r="AJ49" s="108" t="s">
        <v>238</v>
      </c>
      <c r="AK49" s="108" t="s">
        <v>238</v>
      </c>
    </row>
    <row r="50" spans="1:37" s="99" customFormat="1" ht="30" customHeight="1" x14ac:dyDescent="0.35">
      <c r="A50" s="96">
        <v>44011</v>
      </c>
      <c r="B50" s="101" t="s">
        <v>4077</v>
      </c>
      <c r="C50" s="99" t="s">
        <v>4078</v>
      </c>
      <c r="D50" s="96">
        <v>43952</v>
      </c>
      <c r="E50" s="96">
        <v>43994</v>
      </c>
      <c r="F50" s="108" t="s">
        <v>4079</v>
      </c>
      <c r="G50" s="112" t="str">
        <f t="shared" si="0"/>
        <v>https://www.ncbi.nlm.nih.gov/pmc/articles/PMC7252076/</v>
      </c>
      <c r="H50" s="154" t="s">
        <v>2428</v>
      </c>
      <c r="I50" s="154" t="s">
        <v>104</v>
      </c>
      <c r="J50" s="108" t="s">
        <v>4080</v>
      </c>
      <c r="K50" s="108" t="s">
        <v>4081</v>
      </c>
      <c r="L50" s="108">
        <v>2020</v>
      </c>
      <c r="M50" s="154" t="s">
        <v>1757</v>
      </c>
      <c r="N50" s="108" t="s">
        <v>4082</v>
      </c>
      <c r="O50" s="108" t="s">
        <v>2232</v>
      </c>
      <c r="P50" s="108" t="s">
        <v>237</v>
      </c>
      <c r="Q50" s="108" t="s">
        <v>238</v>
      </c>
      <c r="R50" s="108" t="s">
        <v>237</v>
      </c>
      <c r="S50" s="155" t="s">
        <v>237</v>
      </c>
      <c r="T50" s="108" t="s">
        <v>39</v>
      </c>
      <c r="U50" s="108">
        <v>1</v>
      </c>
      <c r="V50" s="108" t="s">
        <v>237</v>
      </c>
      <c r="W50" s="108" t="s">
        <v>238</v>
      </c>
      <c r="X50" s="108" t="s">
        <v>237</v>
      </c>
      <c r="Y50" s="108" t="s">
        <v>237</v>
      </c>
      <c r="Z50" s="108" t="s">
        <v>238</v>
      </c>
      <c r="AA50" s="108" t="s">
        <v>238</v>
      </c>
      <c r="AB50" s="108" t="s">
        <v>238</v>
      </c>
      <c r="AC50" s="108" t="s">
        <v>238</v>
      </c>
      <c r="AD50" s="108" t="s">
        <v>238</v>
      </c>
      <c r="AE50" s="108" t="s">
        <v>238</v>
      </c>
      <c r="AF50" s="108" t="s">
        <v>237</v>
      </c>
      <c r="AG50" s="108" t="s">
        <v>238</v>
      </c>
      <c r="AH50" s="108" t="s">
        <v>237</v>
      </c>
      <c r="AI50" s="108" t="s">
        <v>238</v>
      </c>
      <c r="AJ50" s="108" t="s">
        <v>4083</v>
      </c>
      <c r="AK50" s="108" t="s">
        <v>238</v>
      </c>
    </row>
    <row r="51" spans="1:37" s="99" customFormat="1" ht="30" customHeight="1" x14ac:dyDescent="0.35">
      <c r="A51" s="96">
        <v>44011</v>
      </c>
      <c r="B51" s="101" t="s">
        <v>4084</v>
      </c>
      <c r="C51" s="99" t="s">
        <v>4085</v>
      </c>
      <c r="D51" s="96">
        <v>43989</v>
      </c>
      <c r="E51" s="96">
        <v>43995</v>
      </c>
      <c r="F51" s="108" t="s">
        <v>4086</v>
      </c>
      <c r="G51" s="112" t="str">
        <f t="shared" si="0"/>
        <v>https://www.ncbi.nlm.nih.gov/pmc/articles/pmid/32531024/</v>
      </c>
      <c r="H51" s="154" t="s">
        <v>169</v>
      </c>
      <c r="I51" s="154" t="s">
        <v>104</v>
      </c>
      <c r="J51" s="108" t="s">
        <v>4087</v>
      </c>
      <c r="K51" s="108" t="s">
        <v>4088</v>
      </c>
      <c r="L51" s="108">
        <v>2020</v>
      </c>
      <c r="M51" s="154" t="s">
        <v>1757</v>
      </c>
      <c r="N51" s="108" t="s">
        <v>4089</v>
      </c>
      <c r="O51" s="108" t="s">
        <v>2232</v>
      </c>
      <c r="P51" s="108" t="s">
        <v>238</v>
      </c>
      <c r="Q51" s="108" t="s">
        <v>237</v>
      </c>
      <c r="R51" s="108" t="s">
        <v>238</v>
      </c>
      <c r="S51" s="155" t="s">
        <v>238</v>
      </c>
      <c r="T51" s="108" t="s">
        <v>39</v>
      </c>
      <c r="U51" s="108">
        <v>1</v>
      </c>
      <c r="V51" s="108" t="s">
        <v>238</v>
      </c>
      <c r="W51" s="108" t="s">
        <v>238</v>
      </c>
      <c r="X51" s="108" t="s">
        <v>238</v>
      </c>
      <c r="Y51" s="108" t="s">
        <v>238</v>
      </c>
      <c r="Z51" s="108" t="s">
        <v>238</v>
      </c>
      <c r="AA51" s="108" t="s">
        <v>238</v>
      </c>
      <c r="AB51" s="108" t="s">
        <v>237</v>
      </c>
      <c r="AC51" s="108" t="s">
        <v>238</v>
      </c>
      <c r="AD51" s="108" t="s">
        <v>238</v>
      </c>
      <c r="AE51" s="108" t="s">
        <v>238</v>
      </c>
      <c r="AF51" s="108" t="s">
        <v>238</v>
      </c>
      <c r="AG51" s="108" t="s">
        <v>238</v>
      </c>
      <c r="AH51" s="108" t="s">
        <v>238</v>
      </c>
      <c r="AI51" s="108" t="s">
        <v>237</v>
      </c>
      <c r="AJ51" s="108" t="s">
        <v>238</v>
      </c>
      <c r="AK51" s="108" t="s">
        <v>238</v>
      </c>
    </row>
    <row r="52" spans="1:37" s="99" customFormat="1" ht="30" customHeight="1" x14ac:dyDescent="0.35">
      <c r="A52" s="96">
        <v>43997</v>
      </c>
      <c r="B52" s="101" t="s">
        <v>4054</v>
      </c>
      <c r="C52" s="99" t="s">
        <v>4055</v>
      </c>
      <c r="D52" s="96">
        <v>43978</v>
      </c>
      <c r="E52" s="96">
        <v>43985</v>
      </c>
      <c r="F52" s="149" t="s">
        <v>4056</v>
      </c>
      <c r="G52" s="112" t="str">
        <f t="shared" si="0"/>
        <v>https://doi.org/10.1016/j.jclinane.2020.109921</v>
      </c>
      <c r="H52" s="149" t="s">
        <v>169</v>
      </c>
      <c r="I52" s="149" t="s">
        <v>104</v>
      </c>
      <c r="J52" s="149" t="s">
        <v>4057</v>
      </c>
      <c r="K52" s="108" t="s">
        <v>3060</v>
      </c>
      <c r="L52" s="108">
        <v>2020</v>
      </c>
      <c r="M52" s="108" t="s">
        <v>1757</v>
      </c>
      <c r="N52" s="108" t="s">
        <v>4058</v>
      </c>
      <c r="O52" s="108" t="s">
        <v>2232</v>
      </c>
      <c r="P52" s="108" t="s">
        <v>237</v>
      </c>
      <c r="Q52" s="108" t="s">
        <v>238</v>
      </c>
      <c r="R52" s="108" t="s">
        <v>238</v>
      </c>
      <c r="S52" s="108" t="s">
        <v>238</v>
      </c>
      <c r="T52" s="108" t="s">
        <v>39</v>
      </c>
      <c r="U52" s="108" t="s">
        <v>238</v>
      </c>
      <c r="V52" s="108" t="s">
        <v>237</v>
      </c>
      <c r="W52" s="108" t="s">
        <v>238</v>
      </c>
      <c r="X52" s="108" t="s">
        <v>238</v>
      </c>
      <c r="Y52" s="108" t="s">
        <v>238</v>
      </c>
      <c r="Z52" s="108" t="s">
        <v>237</v>
      </c>
      <c r="AA52" s="108" t="s">
        <v>238</v>
      </c>
      <c r="AB52" s="108" t="s">
        <v>238</v>
      </c>
      <c r="AC52" s="108" t="s">
        <v>238</v>
      </c>
      <c r="AD52" s="108" t="s">
        <v>238</v>
      </c>
      <c r="AE52" s="108" t="s">
        <v>238</v>
      </c>
      <c r="AF52" s="108" t="s">
        <v>238</v>
      </c>
      <c r="AG52" s="108" t="s">
        <v>238</v>
      </c>
      <c r="AH52" s="108" t="s">
        <v>238</v>
      </c>
      <c r="AI52" s="108" t="s">
        <v>238</v>
      </c>
      <c r="AJ52" s="108" t="s">
        <v>238</v>
      </c>
      <c r="AK52" s="108" t="s">
        <v>238</v>
      </c>
    </row>
    <row r="53" spans="1:37" s="99" customFormat="1" ht="30" customHeight="1" x14ac:dyDescent="0.35">
      <c r="A53" s="96">
        <v>43990</v>
      </c>
      <c r="B53" s="101" t="s">
        <v>4037</v>
      </c>
      <c r="C53" s="99" t="s">
        <v>4038</v>
      </c>
      <c r="D53" s="96">
        <v>43976</v>
      </c>
      <c r="E53" s="96">
        <v>43980</v>
      </c>
      <c r="F53" s="108" t="s">
        <v>4039</v>
      </c>
      <c r="G53" s="112" t="str">
        <f t="shared" si="0"/>
        <v>https://doi.org/10.1016/j.ajic.2020.05.022</v>
      </c>
      <c r="H53" s="154" t="s">
        <v>169</v>
      </c>
      <c r="I53" s="154" t="s">
        <v>102</v>
      </c>
      <c r="J53" s="108" t="s">
        <v>4040</v>
      </c>
      <c r="K53" s="108" t="s">
        <v>4041</v>
      </c>
      <c r="L53" s="108">
        <v>2020</v>
      </c>
      <c r="M53" s="154" t="s">
        <v>1757</v>
      </c>
      <c r="N53" s="108" t="s">
        <v>4042</v>
      </c>
      <c r="O53" s="108" t="s">
        <v>2232</v>
      </c>
      <c r="P53" s="108" t="s">
        <v>238</v>
      </c>
      <c r="Q53" s="108" t="s">
        <v>237</v>
      </c>
      <c r="R53" s="108" t="s">
        <v>238</v>
      </c>
      <c r="S53" s="155" t="s">
        <v>237</v>
      </c>
      <c r="T53" s="108" t="s">
        <v>39</v>
      </c>
      <c r="U53" s="108" t="s">
        <v>238</v>
      </c>
      <c r="V53" s="108" t="s">
        <v>238</v>
      </c>
      <c r="W53" s="108" t="s">
        <v>238</v>
      </c>
      <c r="X53" s="108" t="s">
        <v>238</v>
      </c>
      <c r="Y53" s="108" t="s">
        <v>238</v>
      </c>
      <c r="Z53" s="108" t="s">
        <v>238</v>
      </c>
      <c r="AA53" s="108" t="s">
        <v>238</v>
      </c>
      <c r="AB53" s="108" t="s">
        <v>238</v>
      </c>
      <c r="AC53" s="108" t="s">
        <v>238</v>
      </c>
      <c r="AD53" s="108" t="s">
        <v>238</v>
      </c>
      <c r="AE53" s="108" t="s">
        <v>238</v>
      </c>
      <c r="AF53" s="108" t="s">
        <v>238</v>
      </c>
      <c r="AG53" s="108" t="s">
        <v>238</v>
      </c>
      <c r="AH53" s="108" t="s">
        <v>238</v>
      </c>
      <c r="AI53" s="108" t="s">
        <v>238</v>
      </c>
      <c r="AJ53" s="108" t="s">
        <v>238</v>
      </c>
      <c r="AK53" s="108" t="s">
        <v>238</v>
      </c>
    </row>
    <row r="54" spans="1:37" s="99" customFormat="1" ht="30" customHeight="1" x14ac:dyDescent="0.35">
      <c r="A54" s="96">
        <v>43990</v>
      </c>
      <c r="B54" s="101" t="s">
        <v>4043</v>
      </c>
      <c r="C54" s="99" t="s">
        <v>4044</v>
      </c>
      <c r="D54" s="96">
        <v>43980</v>
      </c>
      <c r="E54" s="96">
        <v>43981</v>
      </c>
      <c r="F54" s="108" t="s">
        <v>4045</v>
      </c>
      <c r="G54" s="112" t="str">
        <f t="shared" si="0"/>
        <v>https://obgyn.onlinelibrary.wiley.com/doi/epdf/10.1002/ijgo.13246</v>
      </c>
      <c r="H54" s="154" t="s">
        <v>169</v>
      </c>
      <c r="I54" s="154" t="s">
        <v>104</v>
      </c>
      <c r="J54" s="108" t="s">
        <v>4046</v>
      </c>
      <c r="K54" s="108" t="s">
        <v>1760</v>
      </c>
      <c r="L54" s="108">
        <v>2020</v>
      </c>
      <c r="M54" s="154" t="s">
        <v>1757</v>
      </c>
      <c r="N54" s="108" t="s">
        <v>4047</v>
      </c>
      <c r="O54" s="108" t="s">
        <v>2232</v>
      </c>
      <c r="P54" s="108" t="s">
        <v>238</v>
      </c>
      <c r="Q54" s="108" t="s">
        <v>238</v>
      </c>
      <c r="R54" s="108" t="s">
        <v>238</v>
      </c>
      <c r="S54" s="155" t="s">
        <v>237</v>
      </c>
      <c r="T54" s="108" t="s">
        <v>39</v>
      </c>
      <c r="U54" s="108" t="s">
        <v>3852</v>
      </c>
      <c r="V54" s="108" t="s">
        <v>238</v>
      </c>
      <c r="W54" s="108" t="s">
        <v>238</v>
      </c>
      <c r="X54" s="108" t="s">
        <v>238</v>
      </c>
      <c r="Y54" s="108" t="s">
        <v>238</v>
      </c>
      <c r="Z54" s="108" t="s">
        <v>238</v>
      </c>
      <c r="AA54" s="108" t="s">
        <v>238</v>
      </c>
      <c r="AB54" s="108" t="s">
        <v>238</v>
      </c>
      <c r="AC54" s="108" t="s">
        <v>238</v>
      </c>
      <c r="AD54" s="108" t="s">
        <v>238</v>
      </c>
      <c r="AE54" s="108" t="s">
        <v>238</v>
      </c>
      <c r="AF54" s="108" t="s">
        <v>238</v>
      </c>
      <c r="AG54" s="108" t="s">
        <v>238</v>
      </c>
      <c r="AH54" s="108" t="s">
        <v>237</v>
      </c>
      <c r="AI54" s="108" t="s">
        <v>238</v>
      </c>
      <c r="AJ54" s="108" t="s">
        <v>238</v>
      </c>
      <c r="AK54" s="108" t="s">
        <v>238</v>
      </c>
    </row>
    <row r="55" spans="1:37" s="99" customFormat="1" ht="30" customHeight="1" x14ac:dyDescent="0.35">
      <c r="A55" s="96">
        <v>43990</v>
      </c>
      <c r="B55" s="101" t="s">
        <v>4048</v>
      </c>
      <c r="C55" s="99" t="s">
        <v>4049</v>
      </c>
      <c r="D55" s="96">
        <v>43983</v>
      </c>
      <c r="E55" s="96">
        <v>43984</v>
      </c>
      <c r="F55" s="108" t="s">
        <v>4050</v>
      </c>
      <c r="G55" s="112" t="str">
        <f t="shared" si="0"/>
        <v>https://onlinelibrary.wiley.com/doi/epdf/10.1002/jum.15367</v>
      </c>
      <c r="H55" s="154" t="s">
        <v>169</v>
      </c>
      <c r="I55" s="154" t="s">
        <v>104</v>
      </c>
      <c r="J55" s="108" t="s">
        <v>4051</v>
      </c>
      <c r="K55" s="108" t="s">
        <v>4052</v>
      </c>
      <c r="L55" s="108">
        <v>2020</v>
      </c>
      <c r="M55" s="154" t="s">
        <v>1757</v>
      </c>
      <c r="N55" s="108" t="s">
        <v>4053</v>
      </c>
      <c r="O55" s="108" t="s">
        <v>2232</v>
      </c>
      <c r="P55" s="108" t="s">
        <v>237</v>
      </c>
      <c r="Q55" s="108" t="s">
        <v>238</v>
      </c>
      <c r="R55" s="108" t="s">
        <v>238</v>
      </c>
      <c r="S55" s="155" t="s">
        <v>238</v>
      </c>
      <c r="T55" s="108" t="s">
        <v>39</v>
      </c>
      <c r="U55" s="108">
        <v>8</v>
      </c>
      <c r="V55" s="108" t="s">
        <v>237</v>
      </c>
      <c r="W55" s="108" t="s">
        <v>238</v>
      </c>
      <c r="X55" s="108" t="s">
        <v>238</v>
      </c>
      <c r="Y55" s="108" t="s">
        <v>238</v>
      </c>
      <c r="Z55" s="108" t="s">
        <v>238</v>
      </c>
      <c r="AA55" s="108" t="s">
        <v>238</v>
      </c>
      <c r="AB55" s="108" t="s">
        <v>238</v>
      </c>
      <c r="AC55" s="108" t="s">
        <v>238</v>
      </c>
      <c r="AD55" s="108" t="s">
        <v>238</v>
      </c>
      <c r="AE55" s="108" t="s">
        <v>238</v>
      </c>
      <c r="AF55" s="108" t="s">
        <v>238</v>
      </c>
      <c r="AG55" s="108" t="s">
        <v>238</v>
      </c>
      <c r="AH55" s="108" t="s">
        <v>238</v>
      </c>
      <c r="AI55" s="108" t="s">
        <v>238</v>
      </c>
      <c r="AJ55" s="108" t="s">
        <v>238</v>
      </c>
      <c r="AK55" s="108" t="s">
        <v>238</v>
      </c>
    </row>
    <row r="56" spans="1:37" s="99" customFormat="1" ht="30" customHeight="1" x14ac:dyDescent="0.35">
      <c r="A56" s="96">
        <v>43976</v>
      </c>
      <c r="B56" s="101" t="s">
        <v>4021</v>
      </c>
      <c r="C56" s="99" t="s">
        <v>4055</v>
      </c>
      <c r="D56" s="96">
        <v>43966</v>
      </c>
      <c r="E56" s="96">
        <v>43967</v>
      </c>
      <c r="F56" s="108" t="s">
        <v>4022</v>
      </c>
      <c r="G56" s="112" t="str">
        <f t="shared" si="0"/>
        <v>https://onlinelibrary.wiley.com/doi/epdf/10.1111/dth.13594</v>
      </c>
      <c r="H56" s="108" t="s">
        <v>169</v>
      </c>
      <c r="I56" s="108" t="s">
        <v>104</v>
      </c>
      <c r="J56" s="108" t="s">
        <v>4023</v>
      </c>
      <c r="K56" s="108" t="s">
        <v>4024</v>
      </c>
      <c r="L56" s="108">
        <v>2020</v>
      </c>
      <c r="M56" s="154" t="s">
        <v>1757</v>
      </c>
      <c r="N56" s="108" t="s">
        <v>4025</v>
      </c>
      <c r="O56" s="108" t="s">
        <v>2232</v>
      </c>
      <c r="P56" s="108" t="s">
        <v>238</v>
      </c>
      <c r="Q56" s="108" t="s">
        <v>237</v>
      </c>
      <c r="R56" s="108" t="s">
        <v>238</v>
      </c>
      <c r="S56" s="155" t="s">
        <v>238</v>
      </c>
      <c r="T56" s="108" t="s">
        <v>39</v>
      </c>
      <c r="U56" s="108">
        <v>3</v>
      </c>
      <c r="V56" s="108" t="s">
        <v>238</v>
      </c>
      <c r="W56" s="108" t="s">
        <v>238</v>
      </c>
      <c r="X56" s="108" t="s">
        <v>238</v>
      </c>
      <c r="Y56" s="108" t="s">
        <v>238</v>
      </c>
      <c r="Z56" s="108" t="s">
        <v>238</v>
      </c>
      <c r="AA56" s="108" t="s">
        <v>237</v>
      </c>
      <c r="AB56" s="108" t="s">
        <v>237</v>
      </c>
      <c r="AC56" s="108" t="s">
        <v>238</v>
      </c>
      <c r="AD56" s="108" t="s">
        <v>238</v>
      </c>
      <c r="AE56" s="108" t="s">
        <v>238</v>
      </c>
      <c r="AF56" s="108" t="s">
        <v>238</v>
      </c>
      <c r="AG56" s="108" t="s">
        <v>238</v>
      </c>
      <c r="AH56" s="108" t="s">
        <v>238</v>
      </c>
      <c r="AI56" s="108" t="s">
        <v>238</v>
      </c>
      <c r="AJ56" s="108" t="s">
        <v>238</v>
      </c>
      <c r="AK56" s="108" t="s">
        <v>238</v>
      </c>
    </row>
    <row r="57" spans="1:37" s="99" customFormat="1" ht="30" customHeight="1" x14ac:dyDescent="0.35">
      <c r="A57" s="96">
        <v>43976</v>
      </c>
      <c r="B57" s="101" t="s">
        <v>4026</v>
      </c>
      <c r="C57" s="99" t="s">
        <v>4027</v>
      </c>
      <c r="D57" s="96">
        <v>43951</v>
      </c>
      <c r="E57" s="96">
        <v>43968</v>
      </c>
      <c r="F57" s="108" t="s">
        <v>4028</v>
      </c>
      <c r="G57" s="112" t="str">
        <f t="shared" si="0"/>
        <v>https://www.sciencedirect.com/science/article/pii/S0306987720306198?via%3Dihub</v>
      </c>
      <c r="H57" s="108" t="s">
        <v>3365</v>
      </c>
      <c r="I57" s="108" t="s">
        <v>102</v>
      </c>
      <c r="J57" s="108" t="s">
        <v>4029</v>
      </c>
      <c r="K57" s="108" t="s">
        <v>4030</v>
      </c>
      <c r="L57" s="108">
        <v>2020</v>
      </c>
      <c r="M57" s="154" t="s">
        <v>1757</v>
      </c>
      <c r="N57" s="108" t="s">
        <v>4031</v>
      </c>
      <c r="O57" s="108" t="s">
        <v>2232</v>
      </c>
      <c r="P57" s="108" t="s">
        <v>238</v>
      </c>
      <c r="Q57" s="108" t="s">
        <v>237</v>
      </c>
      <c r="R57" s="108" t="s">
        <v>238</v>
      </c>
      <c r="S57" s="155" t="s">
        <v>238</v>
      </c>
      <c r="T57" s="108" t="s">
        <v>105</v>
      </c>
      <c r="U57" s="108" t="s">
        <v>3852</v>
      </c>
      <c r="V57" s="108" t="s">
        <v>238</v>
      </c>
      <c r="W57" s="108" t="s">
        <v>238</v>
      </c>
      <c r="X57" s="108" t="s">
        <v>238</v>
      </c>
      <c r="Y57" s="108" t="s">
        <v>238</v>
      </c>
      <c r="Z57" s="108" t="s">
        <v>238</v>
      </c>
      <c r="AA57" s="108" t="s">
        <v>237</v>
      </c>
      <c r="AB57" s="108" t="s">
        <v>237</v>
      </c>
      <c r="AC57" s="108" t="s">
        <v>238</v>
      </c>
      <c r="AD57" s="108" t="s">
        <v>238</v>
      </c>
      <c r="AE57" s="108" t="s">
        <v>238</v>
      </c>
      <c r="AF57" s="108" t="s">
        <v>238</v>
      </c>
      <c r="AG57" s="108" t="s">
        <v>238</v>
      </c>
      <c r="AH57" s="108" t="s">
        <v>238</v>
      </c>
      <c r="AI57" s="108" t="s">
        <v>238</v>
      </c>
      <c r="AJ57" s="108" t="s">
        <v>238</v>
      </c>
      <c r="AK57" s="108" t="s">
        <v>238</v>
      </c>
    </row>
    <row r="58" spans="1:37" s="99" customFormat="1" ht="30" customHeight="1" x14ac:dyDescent="0.35">
      <c r="A58" s="96">
        <v>43976</v>
      </c>
      <c r="B58" s="101" t="s">
        <v>4032</v>
      </c>
      <c r="C58" s="99" t="s">
        <v>4033</v>
      </c>
      <c r="D58" s="96">
        <v>43969</v>
      </c>
      <c r="E58" s="96">
        <v>43970</v>
      </c>
      <c r="F58" s="108" t="s">
        <v>4034</v>
      </c>
      <c r="G58" s="112" t="str">
        <f t="shared" si="0"/>
        <v>https://www.tandfonline.com/doi/full/10.1080/14767058.2020.1763946</v>
      </c>
      <c r="H58" s="108" t="s">
        <v>169</v>
      </c>
      <c r="I58" s="108" t="s">
        <v>1759</v>
      </c>
      <c r="J58" s="108" t="s">
        <v>4035</v>
      </c>
      <c r="K58" s="108" t="s">
        <v>1859</v>
      </c>
      <c r="L58" s="108">
        <v>2020</v>
      </c>
      <c r="M58" s="154" t="s">
        <v>1757</v>
      </c>
      <c r="N58" s="108" t="s">
        <v>4036</v>
      </c>
      <c r="O58" s="108" t="s">
        <v>2232</v>
      </c>
      <c r="P58" s="108" t="s">
        <v>237</v>
      </c>
      <c r="Q58" s="108" t="s">
        <v>238</v>
      </c>
      <c r="R58" s="108" t="s">
        <v>238</v>
      </c>
      <c r="S58" s="155" t="s">
        <v>237</v>
      </c>
      <c r="T58" s="108" t="s">
        <v>39</v>
      </c>
      <c r="U58" s="108">
        <v>260</v>
      </c>
      <c r="V58" s="108" t="s">
        <v>238</v>
      </c>
      <c r="W58" s="108" t="s">
        <v>238</v>
      </c>
      <c r="X58" s="108" t="s">
        <v>238</v>
      </c>
      <c r="Y58" s="108" t="s">
        <v>238</v>
      </c>
      <c r="Z58" s="108" t="s">
        <v>238</v>
      </c>
      <c r="AA58" s="108" t="s">
        <v>238</v>
      </c>
      <c r="AB58" s="108" t="s">
        <v>238</v>
      </c>
      <c r="AC58" s="108" t="s">
        <v>238</v>
      </c>
      <c r="AD58" s="108" t="s">
        <v>238</v>
      </c>
      <c r="AE58" s="108" t="s">
        <v>238</v>
      </c>
      <c r="AF58" s="108" t="s">
        <v>238</v>
      </c>
      <c r="AG58" s="108" t="s">
        <v>238</v>
      </c>
      <c r="AH58" s="108" t="s">
        <v>237</v>
      </c>
      <c r="AI58" s="108" t="s">
        <v>238</v>
      </c>
      <c r="AJ58" s="108" t="s">
        <v>238</v>
      </c>
      <c r="AK58" s="108" t="s">
        <v>238</v>
      </c>
    </row>
    <row r="59" spans="1:37" s="99" customFormat="1" ht="30" customHeight="1" x14ac:dyDescent="0.35">
      <c r="A59" s="96">
        <v>43969</v>
      </c>
      <c r="B59" s="101" t="s">
        <v>4009</v>
      </c>
      <c r="C59" s="99" t="s">
        <v>4010</v>
      </c>
      <c r="D59" s="96">
        <v>43962</v>
      </c>
      <c r="E59" s="96">
        <v>43963</v>
      </c>
      <c r="F59" s="108" t="s">
        <v>4011</v>
      </c>
      <c r="G59" s="112" t="str">
        <f t="shared" si="0"/>
        <v>https://doi.org/10.1002/ijgo.13193</v>
      </c>
      <c r="H59" s="108" t="s">
        <v>169</v>
      </c>
      <c r="I59" s="108" t="s">
        <v>2338</v>
      </c>
      <c r="J59" s="108" t="s">
        <v>4012</v>
      </c>
      <c r="K59" s="108" t="s">
        <v>1760</v>
      </c>
      <c r="L59" s="108">
        <v>2020</v>
      </c>
      <c r="M59" s="154" t="s">
        <v>1757</v>
      </c>
      <c r="N59" s="108" t="s">
        <v>4013</v>
      </c>
      <c r="O59" s="108" t="s">
        <v>2232</v>
      </c>
      <c r="P59" s="108" t="s">
        <v>237</v>
      </c>
      <c r="Q59" s="108" t="s">
        <v>238</v>
      </c>
      <c r="R59" s="108" t="s">
        <v>238</v>
      </c>
      <c r="S59" s="108" t="s">
        <v>238</v>
      </c>
      <c r="T59" s="108" t="s">
        <v>39</v>
      </c>
      <c r="U59" s="108">
        <v>58</v>
      </c>
      <c r="V59" s="108" t="s">
        <v>238</v>
      </c>
      <c r="W59" s="108" t="s">
        <v>238</v>
      </c>
      <c r="X59" s="108" t="s">
        <v>238</v>
      </c>
      <c r="Y59" s="108" t="s">
        <v>238</v>
      </c>
      <c r="Z59" s="108" t="s">
        <v>238</v>
      </c>
      <c r="AA59" s="108" t="s">
        <v>238</v>
      </c>
      <c r="AB59" s="108" t="s">
        <v>238</v>
      </c>
      <c r="AC59" s="108" t="s">
        <v>238</v>
      </c>
      <c r="AD59" s="108" t="s">
        <v>238</v>
      </c>
      <c r="AE59" s="108" t="s">
        <v>238</v>
      </c>
      <c r="AF59" s="108" t="s">
        <v>238</v>
      </c>
      <c r="AG59" s="108" t="s">
        <v>238</v>
      </c>
      <c r="AH59" s="108" t="s">
        <v>238</v>
      </c>
      <c r="AI59" s="108" t="s">
        <v>238</v>
      </c>
      <c r="AJ59" s="108" t="s">
        <v>238</v>
      </c>
      <c r="AK59" s="108" t="s">
        <v>238</v>
      </c>
    </row>
    <row r="60" spans="1:37" s="99" customFormat="1" ht="30" customHeight="1" x14ac:dyDescent="0.35">
      <c r="A60" s="96">
        <v>43969</v>
      </c>
      <c r="B60" s="101" t="s">
        <v>4014</v>
      </c>
      <c r="C60" s="99" t="s">
        <v>4015</v>
      </c>
      <c r="D60" s="96">
        <v>43924</v>
      </c>
      <c r="E60" s="96">
        <v>43959</v>
      </c>
      <c r="F60" s="108" t="s">
        <v>4016</v>
      </c>
      <c r="G60" s="112" t="str">
        <f t="shared" si="0"/>
        <v>https://www.cureus.com/articles/30283-first-case-of-an-infant-with-covid-19-in-the-middle-east</v>
      </c>
      <c r="H60" s="108" t="s">
        <v>4017</v>
      </c>
      <c r="I60" s="108" t="s">
        <v>104</v>
      </c>
      <c r="J60" s="108" t="s">
        <v>4018</v>
      </c>
      <c r="K60" s="108" t="s">
        <v>2673</v>
      </c>
      <c r="L60" s="108">
        <v>2020</v>
      </c>
      <c r="M60" s="154" t="s">
        <v>1757</v>
      </c>
      <c r="N60" s="108" t="s">
        <v>4019</v>
      </c>
      <c r="O60" s="108" t="s">
        <v>2232</v>
      </c>
      <c r="P60" s="108" t="s">
        <v>238</v>
      </c>
      <c r="Q60" s="108" t="s">
        <v>237</v>
      </c>
      <c r="R60" s="108" t="s">
        <v>238</v>
      </c>
      <c r="S60" s="108" t="s">
        <v>238</v>
      </c>
      <c r="T60" s="108" t="s">
        <v>39</v>
      </c>
      <c r="U60" s="108" t="s">
        <v>4020</v>
      </c>
      <c r="V60" s="108" t="s">
        <v>238</v>
      </c>
      <c r="W60" s="108" t="s">
        <v>238</v>
      </c>
      <c r="X60" s="108" t="s">
        <v>238</v>
      </c>
      <c r="Y60" s="108" t="s">
        <v>238</v>
      </c>
      <c r="Z60" s="108" t="s">
        <v>238</v>
      </c>
      <c r="AA60" s="108" t="s">
        <v>237</v>
      </c>
      <c r="AB60" s="108" t="s">
        <v>237</v>
      </c>
      <c r="AC60" s="108" t="s">
        <v>238</v>
      </c>
      <c r="AD60" s="108" t="s">
        <v>238</v>
      </c>
      <c r="AE60" s="108" t="s">
        <v>238</v>
      </c>
      <c r="AF60" s="108" t="s">
        <v>238</v>
      </c>
      <c r="AG60" s="108" t="s">
        <v>238</v>
      </c>
      <c r="AH60" s="108" t="s">
        <v>238</v>
      </c>
      <c r="AI60" s="108" t="s">
        <v>238</v>
      </c>
      <c r="AJ60" s="108" t="s">
        <v>238</v>
      </c>
      <c r="AK60" s="108" t="s">
        <v>238</v>
      </c>
    </row>
    <row r="61" spans="1:37" s="99" customFormat="1" ht="30" customHeight="1" x14ac:dyDescent="0.35">
      <c r="A61" s="96">
        <v>43962</v>
      </c>
      <c r="B61" s="101" t="s">
        <v>3997</v>
      </c>
      <c r="C61" s="99" t="s">
        <v>3998</v>
      </c>
      <c r="D61" s="99" t="s">
        <v>2419</v>
      </c>
      <c r="E61" s="96">
        <v>43957</v>
      </c>
      <c r="F61" s="108" t="s">
        <v>3999</v>
      </c>
      <c r="G61" s="112" t="str">
        <f t="shared" si="0"/>
        <v>http://dx.doi.org/</v>
      </c>
      <c r="H61" s="108" t="s">
        <v>169</v>
      </c>
      <c r="I61" s="108" t="s">
        <v>102</v>
      </c>
      <c r="J61" s="108" t="s">
        <v>4000</v>
      </c>
      <c r="K61" s="108" t="s">
        <v>4001</v>
      </c>
      <c r="L61" s="108">
        <v>2020</v>
      </c>
      <c r="M61" s="154" t="s">
        <v>1757</v>
      </c>
      <c r="N61" s="108"/>
      <c r="O61" s="108" t="s">
        <v>4002</v>
      </c>
      <c r="P61" s="108" t="s">
        <v>238</v>
      </c>
      <c r="Q61" s="108" t="s">
        <v>237</v>
      </c>
      <c r="R61" s="108" t="s">
        <v>238</v>
      </c>
      <c r="S61" s="108" t="s">
        <v>238</v>
      </c>
      <c r="T61" s="108" t="s">
        <v>39</v>
      </c>
      <c r="U61" s="108"/>
      <c r="V61" s="108" t="s">
        <v>238</v>
      </c>
      <c r="W61" s="108" t="s">
        <v>238</v>
      </c>
      <c r="X61" s="108" t="s">
        <v>238</v>
      </c>
      <c r="Y61" s="108" t="s">
        <v>238</v>
      </c>
      <c r="Z61" s="108" t="s">
        <v>238</v>
      </c>
      <c r="AA61" s="108" t="s">
        <v>238</v>
      </c>
      <c r="AB61" s="108" t="s">
        <v>237</v>
      </c>
      <c r="AC61" s="108" t="s">
        <v>237</v>
      </c>
      <c r="AD61" s="108" t="s">
        <v>238</v>
      </c>
      <c r="AE61" s="108" t="s">
        <v>237</v>
      </c>
      <c r="AF61" s="108" t="s">
        <v>238</v>
      </c>
      <c r="AG61" s="108" t="s">
        <v>238</v>
      </c>
      <c r="AH61" s="108" t="s">
        <v>238</v>
      </c>
      <c r="AI61" s="108" t="s">
        <v>238</v>
      </c>
      <c r="AJ61" s="108" t="s">
        <v>238</v>
      </c>
      <c r="AK61" s="108" t="s">
        <v>238</v>
      </c>
    </row>
    <row r="62" spans="1:37" s="99" customFormat="1" ht="30" customHeight="1" x14ac:dyDescent="0.35">
      <c r="A62" s="96">
        <v>43962</v>
      </c>
      <c r="B62" s="101" t="s">
        <v>4003</v>
      </c>
      <c r="C62" s="99" t="s">
        <v>4004</v>
      </c>
      <c r="D62" s="96">
        <v>43911</v>
      </c>
      <c r="E62" s="96">
        <v>43952</v>
      </c>
      <c r="F62" s="108" t="s">
        <v>4005</v>
      </c>
      <c r="G62" s="112" t="str">
        <f t="shared" si="0"/>
        <v>http://dx.doi.org/10.29333/ejgm/7850</v>
      </c>
      <c r="H62" s="108" t="s">
        <v>3671</v>
      </c>
      <c r="I62" s="108" t="s">
        <v>102</v>
      </c>
      <c r="J62" s="108" t="s">
        <v>4006</v>
      </c>
      <c r="K62" s="108" t="s">
        <v>4007</v>
      </c>
      <c r="L62" s="108">
        <v>2020</v>
      </c>
      <c r="M62" s="154" t="s">
        <v>1757</v>
      </c>
      <c r="N62" s="108" t="s">
        <v>4008</v>
      </c>
      <c r="O62" s="108" t="s">
        <v>2232</v>
      </c>
      <c r="P62" s="108" t="s">
        <v>238</v>
      </c>
      <c r="Q62" s="108" t="s">
        <v>237</v>
      </c>
      <c r="R62" s="108" t="s">
        <v>238</v>
      </c>
      <c r="S62" s="108" t="s">
        <v>238</v>
      </c>
      <c r="T62" s="108" t="s">
        <v>39</v>
      </c>
      <c r="U62" s="108"/>
      <c r="V62" s="108" t="s">
        <v>238</v>
      </c>
      <c r="W62" s="108" t="s">
        <v>238</v>
      </c>
      <c r="X62" s="108" t="s">
        <v>238</v>
      </c>
      <c r="Y62" s="108" t="s">
        <v>238</v>
      </c>
      <c r="Z62" s="108" t="s">
        <v>238</v>
      </c>
      <c r="AA62" s="108" t="s">
        <v>238</v>
      </c>
      <c r="AB62" s="108" t="s">
        <v>237</v>
      </c>
      <c r="AC62" s="108" t="s">
        <v>237</v>
      </c>
      <c r="AD62" s="108" t="s">
        <v>237</v>
      </c>
      <c r="AE62" s="108" t="s">
        <v>238</v>
      </c>
      <c r="AF62" s="108" t="s">
        <v>238</v>
      </c>
      <c r="AG62" s="108" t="s">
        <v>238</v>
      </c>
      <c r="AH62" s="108" t="s">
        <v>238</v>
      </c>
      <c r="AI62" s="108" t="s">
        <v>238</v>
      </c>
      <c r="AJ62" s="108" t="s">
        <v>238</v>
      </c>
      <c r="AK62" s="108" t="s">
        <v>238</v>
      </c>
    </row>
  </sheetData>
  <autoFilter ref="A1:AK62" xr:uid="{95661887-D7E8-41B5-8F07-AB48428E1221}">
    <sortState xmlns:xlrd2="http://schemas.microsoft.com/office/spreadsheetml/2017/richdata2" ref="A2:AK62">
      <sortCondition descending="1" ref="A1"/>
    </sortState>
  </autoFilter>
  <conditionalFormatting sqref="B2:B11">
    <cfRule type="duplicateValues" dxfId="152" priority="54"/>
  </conditionalFormatting>
  <conditionalFormatting sqref="B6:B7">
    <cfRule type="duplicateValues" dxfId="151" priority="53"/>
  </conditionalFormatting>
  <conditionalFormatting sqref="O8 N51:N52 O47:O52 N53:O60">
    <cfRule type="cellIs" dxfId="150" priority="50" operator="equal">
      <formula>"Exclude"</formula>
    </cfRule>
    <cfRule type="cellIs" dxfId="149" priority="51" operator="equal">
      <formula>"Include"</formula>
    </cfRule>
  </conditionalFormatting>
  <conditionalFormatting sqref="B8">
    <cfRule type="duplicateValues" dxfId="148" priority="49"/>
  </conditionalFormatting>
  <conditionalFormatting sqref="B8">
    <cfRule type="duplicateValues" dxfId="147" priority="52"/>
  </conditionalFormatting>
  <conditionalFormatting sqref="B12:B15">
    <cfRule type="duplicateValues" dxfId="146" priority="48"/>
  </conditionalFormatting>
  <conditionalFormatting sqref="N16:O20">
    <cfRule type="cellIs" dxfId="145" priority="46" operator="equal">
      <formula>"Exclude"</formula>
    </cfRule>
    <cfRule type="cellIs" dxfId="144" priority="47" operator="equal">
      <formula>"Include"</formula>
    </cfRule>
  </conditionalFormatting>
  <conditionalFormatting sqref="D16:D20 D51:D53">
    <cfRule type="containsBlanks" dxfId="143" priority="45">
      <formula>LEN(TRIM(D16))=0</formula>
    </cfRule>
  </conditionalFormatting>
  <conditionalFormatting sqref="B17:B18">
    <cfRule type="duplicateValues" dxfId="142" priority="44"/>
  </conditionalFormatting>
  <conditionalFormatting sqref="N19:O20">
    <cfRule type="cellIs" dxfId="141" priority="41" operator="equal">
      <formula>"Exclude"</formula>
    </cfRule>
  </conditionalFormatting>
  <conditionalFormatting sqref="N19:O20">
    <cfRule type="cellIs" dxfId="140" priority="42" operator="equal">
      <formula>"Include"</formula>
    </cfRule>
  </conditionalFormatting>
  <conditionalFormatting sqref="D19:D20">
    <cfRule type="containsBlanks" dxfId="139" priority="43">
      <formula>LEN(TRIM(D19))=0</formula>
    </cfRule>
  </conditionalFormatting>
  <conditionalFormatting sqref="O23:O25 N21:O22">
    <cfRule type="cellIs" dxfId="138" priority="39" operator="equal">
      <formula>"Exclude"</formula>
    </cfRule>
    <cfRule type="cellIs" dxfId="137" priority="40" operator="equal">
      <formula>"Include"</formula>
    </cfRule>
  </conditionalFormatting>
  <conditionalFormatting sqref="D21:D22">
    <cfRule type="containsBlanks" dxfId="136" priority="38">
      <formula>LEN(TRIM(D21))=0</formula>
    </cfRule>
  </conditionalFormatting>
  <conditionalFormatting sqref="B23:B25">
    <cfRule type="duplicateValues" dxfId="135" priority="37"/>
  </conditionalFormatting>
  <conditionalFormatting sqref="N26:O27">
    <cfRule type="cellIs" dxfId="134" priority="34" operator="equal">
      <formula>"Exclude"</formula>
    </cfRule>
    <cfRule type="cellIs" dxfId="133" priority="35" operator="equal">
      <formula>"Include"</formula>
    </cfRule>
  </conditionalFormatting>
  <conditionalFormatting sqref="D26:D27">
    <cfRule type="containsBlanks" dxfId="132" priority="33">
      <formula>LEN(TRIM(D26))=0</formula>
    </cfRule>
  </conditionalFormatting>
  <conditionalFormatting sqref="B26:B27">
    <cfRule type="duplicateValues" dxfId="131" priority="36"/>
  </conditionalFormatting>
  <conditionalFormatting sqref="N28:O31">
    <cfRule type="cellIs" dxfId="130" priority="30" operator="equal">
      <formula>"Exclude"</formula>
    </cfRule>
    <cfRule type="cellIs" dxfId="129" priority="31" operator="equal">
      <formula>"Include"</formula>
    </cfRule>
  </conditionalFormatting>
  <conditionalFormatting sqref="D28:D31">
    <cfRule type="containsBlanks" dxfId="128" priority="29">
      <formula>LEN(TRIM(D28))=0</formula>
    </cfRule>
  </conditionalFormatting>
  <conditionalFormatting sqref="B28:B31">
    <cfRule type="duplicateValues" dxfId="127" priority="32"/>
  </conditionalFormatting>
  <conditionalFormatting sqref="N32:O38">
    <cfRule type="cellIs" dxfId="126" priority="27" operator="equal">
      <formula>"Exclude"</formula>
    </cfRule>
    <cfRule type="cellIs" dxfId="125" priority="28" operator="equal">
      <formula>"Include"</formula>
    </cfRule>
  </conditionalFormatting>
  <conditionalFormatting sqref="D32:D38">
    <cfRule type="containsBlanks" dxfId="124" priority="26">
      <formula>LEN(TRIM(D32))=0</formula>
    </cfRule>
  </conditionalFormatting>
  <conditionalFormatting sqref="N39:O39">
    <cfRule type="cellIs" dxfId="123" priority="24" operator="equal">
      <formula>"Exclude"</formula>
    </cfRule>
    <cfRule type="cellIs" dxfId="122" priority="25" operator="equal">
      <formula>"Include"</formula>
    </cfRule>
  </conditionalFormatting>
  <conditionalFormatting sqref="D39">
    <cfRule type="containsBlanks" dxfId="121" priority="23">
      <formula>LEN(TRIM(D39))=0</formula>
    </cfRule>
  </conditionalFormatting>
  <conditionalFormatting sqref="N40:O42">
    <cfRule type="cellIs" dxfId="120" priority="21" operator="equal">
      <formula>"Exclude"</formula>
    </cfRule>
    <cfRule type="cellIs" dxfId="119" priority="22" operator="equal">
      <formula>"Include"</formula>
    </cfRule>
  </conditionalFormatting>
  <conditionalFormatting sqref="D40:D42">
    <cfRule type="containsBlanks" dxfId="118" priority="20">
      <formula>LEN(TRIM(D40))=0</formula>
    </cfRule>
  </conditionalFormatting>
  <conditionalFormatting sqref="N43:O46 N47:N50 O62">
    <cfRule type="cellIs" dxfId="117" priority="18" operator="equal">
      <formula>"Exclude"</formula>
    </cfRule>
    <cfRule type="cellIs" dxfId="116" priority="19" operator="equal">
      <formula>"Include"</formula>
    </cfRule>
  </conditionalFormatting>
  <conditionalFormatting sqref="D43:D50">
    <cfRule type="containsBlanks" dxfId="115" priority="17">
      <formula>LEN(TRIM(D43))=0</formula>
    </cfRule>
  </conditionalFormatting>
  <conditionalFormatting sqref="N61:O61">
    <cfRule type="cellIs" dxfId="114" priority="11" operator="equal">
      <formula>"Exclude"</formula>
    </cfRule>
    <cfRule type="cellIs" dxfId="113" priority="12" operator="equal">
      <formula>"Include"</formula>
    </cfRule>
  </conditionalFormatting>
  <conditionalFormatting sqref="D55:D58">
    <cfRule type="containsBlanks" dxfId="112" priority="10">
      <formula>LEN(TRIM(D55))=0</formula>
    </cfRule>
  </conditionalFormatting>
  <conditionalFormatting sqref="B1">
    <cfRule type="duplicateValues" dxfId="111" priority="9"/>
  </conditionalFormatting>
  <conditionalFormatting sqref="N62">
    <cfRule type="cellIs" dxfId="110" priority="6" operator="equal">
      <formula>"Exclude"</formula>
    </cfRule>
    <cfRule type="cellIs" dxfId="109" priority="7" operator="equal">
      <formula>"Include"</formula>
    </cfRule>
  </conditionalFormatting>
  <conditionalFormatting sqref="D62">
    <cfRule type="containsBlanks" dxfId="108" priority="5">
      <formula>LEN(TRIM(D62))=0</formula>
    </cfRule>
  </conditionalFormatting>
  <conditionalFormatting sqref="B62">
    <cfRule type="duplicateValues" dxfId="107" priority="8"/>
  </conditionalFormatting>
  <conditionalFormatting sqref="A1:A1048576">
    <cfRule type="colorScale" priority="4">
      <colorScale>
        <cfvo type="min"/>
        <cfvo type="max"/>
        <color rgb="FFFFEF9C"/>
        <color rgb="FF63BE7B"/>
      </colorScale>
    </cfRule>
  </conditionalFormatting>
  <conditionalFormatting sqref="B1:B1048576">
    <cfRule type="duplicateValues" dxfId="106" priority="1"/>
    <cfRule type="duplicateValues" dxfId="105" priority="3"/>
  </conditionalFormatting>
  <conditionalFormatting sqref="G1:G1048576">
    <cfRule type="duplicateValues" dxfId="104" priority="2"/>
  </conditionalFormatting>
  <conditionalFormatting sqref="B53:B61">
    <cfRule type="duplicateValues" dxfId="103" priority="1007"/>
  </conditionalFormatting>
  <hyperlinks>
    <hyperlink ref="F11" r:id="rId1" xr:uid="{6F7ECCAB-D4F6-4854-8D59-AD368CB807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71"/>
  <sheetViews>
    <sheetView zoomScale="90" zoomScaleNormal="90" workbookViewId="0">
      <selection activeCell="C16" sqref="C16"/>
    </sheetView>
  </sheetViews>
  <sheetFormatPr defaultColWidth="10.81640625" defaultRowHeight="13.5" x14ac:dyDescent="0.3"/>
  <cols>
    <col min="1" max="1" width="19.90625" style="1" bestFit="1" customWidth="1"/>
    <col min="2" max="2" width="19.08984375" style="1" bestFit="1" customWidth="1"/>
    <col min="3" max="3" width="10.81640625" style="1" customWidth="1"/>
    <col min="4" max="4" width="24.08984375" style="1" bestFit="1" customWidth="1"/>
    <col min="5" max="5" width="18.08984375" style="1" bestFit="1" customWidth="1"/>
    <col min="6" max="6" width="12.90625" style="1" bestFit="1" customWidth="1"/>
    <col min="7" max="7" width="17.453125" style="1" bestFit="1" customWidth="1"/>
    <col min="8" max="8" width="8.1796875" style="1" bestFit="1" customWidth="1"/>
    <col min="9" max="9" width="31.90625" style="1" bestFit="1" customWidth="1"/>
    <col min="10" max="10" width="21.36328125" style="1" bestFit="1" customWidth="1"/>
    <col min="11" max="11" width="14.1796875" style="1" bestFit="1" customWidth="1"/>
    <col min="12" max="12" width="16.7265625" style="1" bestFit="1" customWidth="1"/>
    <col min="13" max="13" width="17.7265625" style="1" bestFit="1" customWidth="1"/>
    <col min="14" max="14" width="14.7265625" style="1" bestFit="1" customWidth="1"/>
    <col min="15" max="15" width="21.90625" style="1" bestFit="1" customWidth="1"/>
    <col min="16" max="16" width="21.6328125" style="1" bestFit="1" customWidth="1"/>
    <col min="17" max="17" width="26" style="1" bestFit="1" customWidth="1"/>
    <col min="18" max="18" width="17.26953125" style="1" bestFit="1" customWidth="1"/>
    <col min="19" max="19" width="12.36328125" style="1" bestFit="1" customWidth="1"/>
    <col min="20" max="16384" width="10.81640625" style="1"/>
  </cols>
  <sheetData>
    <row r="1" spans="1:8" s="44" customFormat="1" x14ac:dyDescent="0.3">
      <c r="A1" s="177" t="s">
        <v>208</v>
      </c>
      <c r="B1" s="177"/>
      <c r="C1" s="177"/>
    </row>
    <row r="2" spans="1:8" x14ac:dyDescent="0.3">
      <c r="C2" s="43"/>
      <c r="D2" s="43"/>
      <c r="E2" s="43"/>
      <c r="F2" s="43"/>
      <c r="G2" s="43"/>
      <c r="H2" s="43"/>
    </row>
    <row r="3" spans="1:8" x14ac:dyDescent="0.3">
      <c r="A3" s="46" t="s">
        <v>207</v>
      </c>
      <c r="B3" s="45"/>
      <c r="C3" s="43"/>
      <c r="D3" s="46" t="s">
        <v>205</v>
      </c>
      <c r="E3" s="45"/>
      <c r="F3" s="45"/>
      <c r="G3" s="45"/>
      <c r="H3" s="43"/>
    </row>
    <row r="4" spans="1:8" x14ac:dyDescent="0.3">
      <c r="A4" s="181" t="s">
        <v>201</v>
      </c>
      <c r="B4" s="181" t="s">
        <v>204</v>
      </c>
      <c r="C4" s="43"/>
      <c r="D4" s="47" t="s">
        <v>211</v>
      </c>
      <c r="E4" s="47"/>
      <c r="F4" s="47"/>
      <c r="G4" s="47" t="s">
        <v>212</v>
      </c>
      <c r="H4" s="43"/>
    </row>
    <row r="5" spans="1:8" x14ac:dyDescent="0.3">
      <c r="A5" s="182" t="s">
        <v>105</v>
      </c>
      <c r="B5" s="183">
        <v>76</v>
      </c>
      <c r="C5" s="43"/>
      <c r="D5" s="43" t="s">
        <v>209</v>
      </c>
      <c r="E5" s="43"/>
      <c r="F5" s="43"/>
      <c r="G5" s="43">
        <f>COUNTIF(Articles!O:O,"Yes")</f>
        <v>105</v>
      </c>
      <c r="H5" s="43"/>
    </row>
    <row r="6" spans="1:8" x14ac:dyDescent="0.3">
      <c r="A6" s="184" t="s">
        <v>106</v>
      </c>
      <c r="B6" s="183">
        <v>7</v>
      </c>
      <c r="C6" s="43"/>
      <c r="D6" s="43" t="s">
        <v>210</v>
      </c>
      <c r="E6" s="43"/>
      <c r="F6" s="43"/>
      <c r="G6" s="43">
        <f>COUNTIF(Articles!P:P,"Yes")</f>
        <v>121</v>
      </c>
      <c r="H6" s="43"/>
    </row>
    <row r="7" spans="1:8" x14ac:dyDescent="0.3">
      <c r="A7" s="184" t="s">
        <v>167</v>
      </c>
      <c r="B7" s="183">
        <v>10</v>
      </c>
      <c r="C7" s="43"/>
      <c r="D7" s="43"/>
      <c r="E7" s="43"/>
      <c r="F7" s="43"/>
      <c r="G7" s="43"/>
      <c r="H7" s="43"/>
    </row>
    <row r="8" spans="1:8" x14ac:dyDescent="0.3">
      <c r="A8" s="184" t="s">
        <v>103</v>
      </c>
      <c r="B8" s="183">
        <v>26</v>
      </c>
      <c r="C8" s="43"/>
      <c r="D8" s="43"/>
      <c r="E8" s="43"/>
      <c r="F8" s="43"/>
      <c r="G8" s="43"/>
      <c r="H8" s="43"/>
    </row>
    <row r="9" spans="1:8" x14ac:dyDescent="0.3">
      <c r="A9" s="184" t="s">
        <v>168</v>
      </c>
      <c r="B9" s="183">
        <v>3</v>
      </c>
      <c r="C9" s="43"/>
      <c r="D9" s="46" t="s">
        <v>206</v>
      </c>
      <c r="E9" s="45"/>
      <c r="F9" s="45"/>
      <c r="G9" s="45"/>
      <c r="H9" s="43"/>
    </row>
    <row r="10" spans="1:8" x14ac:dyDescent="0.3">
      <c r="A10" s="184" t="s">
        <v>2186</v>
      </c>
      <c r="B10" s="183">
        <v>5</v>
      </c>
      <c r="C10" s="43"/>
      <c r="D10" s="47" t="s">
        <v>203</v>
      </c>
      <c r="E10" s="47"/>
      <c r="F10" s="47"/>
      <c r="G10" s="47" t="s">
        <v>212</v>
      </c>
      <c r="H10" s="43"/>
    </row>
    <row r="11" spans="1:8" x14ac:dyDescent="0.3">
      <c r="A11" s="184" t="s">
        <v>2261</v>
      </c>
      <c r="B11" s="183">
        <v>3</v>
      </c>
      <c r="C11" s="43"/>
      <c r="D11" s="43" t="s">
        <v>213</v>
      </c>
      <c r="E11" s="43"/>
      <c r="F11" s="43"/>
      <c r="G11" s="43">
        <f>COUNTIF(Articles!Q:Q,"Yes")</f>
        <v>34</v>
      </c>
      <c r="H11" s="43"/>
    </row>
    <row r="12" spans="1:8" x14ac:dyDescent="0.3">
      <c r="A12" s="184" t="s">
        <v>117</v>
      </c>
      <c r="B12" s="183">
        <v>5</v>
      </c>
      <c r="C12" s="43"/>
      <c r="D12" s="43" t="s">
        <v>214</v>
      </c>
      <c r="E12" s="43"/>
      <c r="F12" s="43"/>
      <c r="G12" s="43">
        <f>COUNTIF(Articles!R:R,"Yes")</f>
        <v>64</v>
      </c>
      <c r="H12" s="43"/>
    </row>
    <row r="13" spans="1:8" x14ac:dyDescent="0.3">
      <c r="A13" s="184" t="s">
        <v>2340</v>
      </c>
      <c r="B13" s="183">
        <v>1</v>
      </c>
    </row>
    <row r="14" spans="1:8" x14ac:dyDescent="0.3">
      <c r="A14" s="184" t="s">
        <v>2418</v>
      </c>
      <c r="B14" s="183">
        <v>1</v>
      </c>
    </row>
    <row r="15" spans="1:8" x14ac:dyDescent="0.3">
      <c r="A15" s="184" t="s">
        <v>185</v>
      </c>
      <c r="B15" s="183">
        <v>2</v>
      </c>
      <c r="D15" s="46" t="s">
        <v>224</v>
      </c>
      <c r="E15" s="45"/>
      <c r="F15" s="45"/>
      <c r="G15" s="45"/>
    </row>
    <row r="16" spans="1:8" x14ac:dyDescent="0.3">
      <c r="A16" s="184" t="s">
        <v>111</v>
      </c>
      <c r="B16" s="183">
        <v>3</v>
      </c>
      <c r="D16" s="47" t="s">
        <v>225</v>
      </c>
      <c r="E16" s="47"/>
      <c r="F16" s="47"/>
      <c r="G16" s="47" t="s">
        <v>212</v>
      </c>
    </row>
    <row r="17" spans="1:19" x14ac:dyDescent="0.3">
      <c r="A17" s="184" t="s">
        <v>2864</v>
      </c>
      <c r="B17" s="183">
        <v>1</v>
      </c>
      <c r="D17" s="43" t="s">
        <v>226</v>
      </c>
      <c r="E17" s="43"/>
      <c r="F17" s="43"/>
      <c r="G17" s="43">
        <f>COUNTIF(Articles!L:L,("Peer-reviewed"))</f>
        <v>189</v>
      </c>
    </row>
    <row r="18" spans="1:19" x14ac:dyDescent="0.3">
      <c r="A18" s="184" t="s">
        <v>2895</v>
      </c>
      <c r="B18" s="183">
        <v>1</v>
      </c>
      <c r="D18" s="43" t="s">
        <v>1268</v>
      </c>
      <c r="E18" s="43"/>
      <c r="F18" s="43"/>
      <c r="G18" s="43">
        <f>COUNTIF(Articles!L:L,"Pre-print source")</f>
        <v>14</v>
      </c>
    </row>
    <row r="19" spans="1:19" x14ac:dyDescent="0.3">
      <c r="A19" s="184" t="s">
        <v>1767</v>
      </c>
      <c r="B19" s="183">
        <v>1</v>
      </c>
      <c r="D19" s="1" t="s">
        <v>227</v>
      </c>
      <c r="G19" s="43">
        <f>COUNTIF(Articles!L:L,"Grey literature")</f>
        <v>4</v>
      </c>
    </row>
    <row r="20" spans="1:19" x14ac:dyDescent="0.3">
      <c r="A20" s="184" t="s">
        <v>1489</v>
      </c>
      <c r="B20" s="183">
        <v>1</v>
      </c>
    </row>
    <row r="21" spans="1:19" x14ac:dyDescent="0.3">
      <c r="A21" s="184" t="s">
        <v>3365</v>
      </c>
      <c r="B21" s="183">
        <v>1</v>
      </c>
    </row>
    <row r="22" spans="1:19" x14ac:dyDescent="0.3">
      <c r="A22" s="184" t="s">
        <v>3541</v>
      </c>
      <c r="B22" s="183">
        <v>2</v>
      </c>
      <c r="D22" s="46" t="s">
        <v>215</v>
      </c>
      <c r="E22" s="45"/>
      <c r="F22" s="45"/>
      <c r="G22" s="45"/>
      <c r="H22" s="46"/>
      <c r="I22" s="46"/>
      <c r="J22" s="46"/>
      <c r="K22" s="46"/>
      <c r="L22" s="46"/>
      <c r="M22" s="46"/>
      <c r="N22" s="46"/>
      <c r="O22" s="46"/>
    </row>
    <row r="23" spans="1:19" x14ac:dyDescent="0.3">
      <c r="A23" s="184" t="s">
        <v>3690</v>
      </c>
      <c r="B23" s="183">
        <v>1</v>
      </c>
      <c r="D23" s="178"/>
      <c r="E23" s="179" t="s">
        <v>113</v>
      </c>
      <c r="F23" s="178"/>
      <c r="G23" s="178"/>
      <c r="H23" s="178"/>
      <c r="I23" s="178"/>
      <c r="J23" s="178"/>
      <c r="K23" s="178"/>
      <c r="L23" s="178"/>
      <c r="M23" s="178"/>
      <c r="N23" s="178"/>
      <c r="O23" s="178"/>
      <c r="P23" s="178"/>
      <c r="Q23" s="178"/>
      <c r="R23" s="178"/>
      <c r="S23" s="178"/>
    </row>
    <row r="24" spans="1:19" x14ac:dyDescent="0.3">
      <c r="A24" s="184" t="s">
        <v>3700</v>
      </c>
      <c r="B24" s="183">
        <v>1</v>
      </c>
      <c r="D24" s="178"/>
      <c r="E24" s="178" t="s">
        <v>110</v>
      </c>
      <c r="F24" s="178" t="s">
        <v>100</v>
      </c>
      <c r="G24" s="178" t="s">
        <v>104</v>
      </c>
      <c r="H24" s="178" t="s">
        <v>102</v>
      </c>
      <c r="I24" s="178" t="s">
        <v>109</v>
      </c>
      <c r="J24" s="178" t="s">
        <v>1759</v>
      </c>
      <c r="K24" s="178" t="s">
        <v>2187</v>
      </c>
      <c r="L24" s="178" t="s">
        <v>2188</v>
      </c>
      <c r="M24" s="178" t="s">
        <v>2258</v>
      </c>
      <c r="N24" s="178" t="s">
        <v>2338</v>
      </c>
      <c r="O24" s="178" t="s">
        <v>2339</v>
      </c>
      <c r="P24" s="178" t="s">
        <v>2341</v>
      </c>
      <c r="Q24" s="178" t="s">
        <v>2426</v>
      </c>
      <c r="R24" s="178" t="s">
        <v>3136</v>
      </c>
      <c r="S24" s="178" t="s">
        <v>202</v>
      </c>
    </row>
    <row r="25" spans="1:19" x14ac:dyDescent="0.3">
      <c r="A25" s="184" t="s">
        <v>3744</v>
      </c>
      <c r="B25" s="183">
        <v>1</v>
      </c>
      <c r="D25" s="178" t="s">
        <v>216</v>
      </c>
      <c r="E25" s="180">
        <v>3.864734299516908E-2</v>
      </c>
      <c r="F25" s="180">
        <v>5.3140096618357488E-2</v>
      </c>
      <c r="G25" s="180">
        <v>0.16908212560386474</v>
      </c>
      <c r="H25" s="180">
        <v>0.28019323671497587</v>
      </c>
      <c r="I25" s="180">
        <v>0.27053140096618356</v>
      </c>
      <c r="J25" s="180">
        <v>0.10144927536231885</v>
      </c>
      <c r="K25" s="180">
        <v>4.830917874396135E-3</v>
      </c>
      <c r="L25" s="180">
        <v>4.830917874396135E-3</v>
      </c>
      <c r="M25" s="180">
        <v>9.6618357487922701E-3</v>
      </c>
      <c r="N25" s="180">
        <v>1.4492753623188406E-2</v>
      </c>
      <c r="O25" s="180">
        <v>1.4492753623188406E-2</v>
      </c>
      <c r="P25" s="180">
        <v>4.830917874396135E-3</v>
      </c>
      <c r="Q25" s="180">
        <v>1.932367149758454E-2</v>
      </c>
      <c r="R25" s="180">
        <v>1.4492753623188406E-2</v>
      </c>
      <c r="S25" s="180">
        <v>1</v>
      </c>
    </row>
    <row r="26" spans="1:19" ht="14.5" x14ac:dyDescent="0.35">
      <c r="A26" s="182" t="s">
        <v>39</v>
      </c>
      <c r="B26" s="183">
        <v>34</v>
      </c>
      <c r="D26"/>
      <c r="E26"/>
      <c r="F26"/>
      <c r="G26"/>
      <c r="H26"/>
      <c r="I26"/>
      <c r="J26"/>
      <c r="K26"/>
      <c r="L26"/>
      <c r="M26"/>
      <c r="N26"/>
      <c r="O26"/>
    </row>
    <row r="27" spans="1:19" ht="14.5" x14ac:dyDescent="0.35">
      <c r="A27" s="184" t="s">
        <v>107</v>
      </c>
      <c r="B27" s="183">
        <v>9</v>
      </c>
      <c r="D27"/>
      <c r="E27"/>
      <c r="F27"/>
      <c r="G27"/>
      <c r="H27"/>
      <c r="I27"/>
      <c r="J27"/>
      <c r="K27"/>
      <c r="L27"/>
      <c r="M27"/>
      <c r="N27"/>
      <c r="O27"/>
    </row>
    <row r="28" spans="1:19" ht="14.5" x14ac:dyDescent="0.35">
      <c r="A28" s="184" t="s">
        <v>1063</v>
      </c>
      <c r="B28" s="183">
        <v>1</v>
      </c>
      <c r="D28"/>
      <c r="E28"/>
      <c r="F28"/>
      <c r="G28"/>
      <c r="H28"/>
      <c r="I28"/>
      <c r="J28"/>
      <c r="K28"/>
      <c r="L28"/>
      <c r="M28"/>
      <c r="N28"/>
      <c r="O28"/>
    </row>
    <row r="29" spans="1:19" ht="14.5" x14ac:dyDescent="0.35">
      <c r="A29" s="184" t="s">
        <v>2121</v>
      </c>
      <c r="B29" s="183">
        <v>3</v>
      </c>
      <c r="D29" s="81" t="s">
        <v>1107</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Cross-sectional study</v>
      </c>
      <c r="K29" s="82" t="str">
        <f t="shared" si="0"/>
        <v>Meta-analysis</v>
      </c>
      <c r="L29" s="82" t="str">
        <f t="shared" si="0"/>
        <v>Ecological study</v>
      </c>
      <c r="M29" s="82" t="str">
        <f t="shared" si="0"/>
        <v>Pre-clinical study</v>
      </c>
      <c r="N29" s="82" t="str">
        <f t="shared" ref="N29" si="1">N24</f>
        <v>Pre-post study</v>
      </c>
      <c r="O29" s="82"/>
    </row>
    <row r="30" spans="1:19" ht="14.5" x14ac:dyDescent="0.35">
      <c r="A30" s="184" t="s">
        <v>112</v>
      </c>
      <c r="B30" s="183">
        <v>2</v>
      </c>
      <c r="D30" t="s">
        <v>1108</v>
      </c>
      <c r="E30" s="83">
        <f>ROUND(GETPIVOTDATA("ARTICLE TYPE",$D$23,"ARTICLE TYPE",E29),2)</f>
        <v>0.04</v>
      </c>
      <c r="F30" s="83">
        <f t="shared" ref="F30:M30" si="2">ROUND(GETPIVOTDATA("ARTICLE TYPE",$D$23,"ARTICLE TYPE",F29),2)</f>
        <v>0.05</v>
      </c>
      <c r="G30" s="83">
        <f t="shared" si="2"/>
        <v>0.17</v>
      </c>
      <c r="H30" s="83">
        <f t="shared" si="2"/>
        <v>0.28000000000000003</v>
      </c>
      <c r="I30" s="83">
        <f t="shared" si="2"/>
        <v>0.27</v>
      </c>
      <c r="J30" s="83">
        <f t="shared" si="2"/>
        <v>0.1</v>
      </c>
      <c r="K30" s="83">
        <f t="shared" si="2"/>
        <v>0</v>
      </c>
      <c r="L30" s="83">
        <f t="shared" si="2"/>
        <v>0</v>
      </c>
      <c r="M30" s="83">
        <f t="shared" si="2"/>
        <v>0.01</v>
      </c>
      <c r="N30" s="83">
        <f t="shared" ref="N30" si="3">ROUND(GETPIVOTDATA("ARTICLE TYPE",$D$23,"ARTICLE TYPE",N29),2)</f>
        <v>0.01</v>
      </c>
      <c r="O30" s="83"/>
    </row>
    <row r="31" spans="1:19" ht="14.5" x14ac:dyDescent="0.35">
      <c r="A31" s="184" t="s">
        <v>2261</v>
      </c>
      <c r="B31" s="183">
        <v>2</v>
      </c>
      <c r="D31"/>
      <c r="E31"/>
      <c r="F31"/>
      <c r="G31"/>
      <c r="H31"/>
      <c r="I31"/>
      <c r="J31"/>
      <c r="K31"/>
      <c r="L31"/>
      <c r="M31"/>
      <c r="N31"/>
      <c r="O31"/>
    </row>
    <row r="32" spans="1:19" ht="14.5" x14ac:dyDescent="0.35">
      <c r="A32" s="184" t="s">
        <v>169</v>
      </c>
      <c r="B32" s="183">
        <v>2</v>
      </c>
      <c r="D32"/>
      <c r="E32"/>
      <c r="F32"/>
      <c r="G32"/>
      <c r="H32"/>
      <c r="I32"/>
      <c r="J32"/>
      <c r="K32"/>
      <c r="L32"/>
      <c r="M32"/>
      <c r="N32"/>
      <c r="O32"/>
    </row>
    <row r="33" spans="1:15" ht="14.5" x14ac:dyDescent="0.35">
      <c r="A33" s="184" t="s">
        <v>2428</v>
      </c>
      <c r="B33" s="183">
        <v>2</v>
      </c>
      <c r="D33"/>
      <c r="E33"/>
      <c r="F33"/>
      <c r="G33"/>
      <c r="H33"/>
      <c r="I33"/>
      <c r="J33"/>
      <c r="K33"/>
      <c r="L33"/>
      <c r="M33"/>
      <c r="N33"/>
      <c r="O33"/>
    </row>
    <row r="34" spans="1:15" ht="14.5" x14ac:dyDescent="0.35">
      <c r="A34" s="184" t="s">
        <v>2811</v>
      </c>
      <c r="B34" s="183">
        <v>1</v>
      </c>
      <c r="D34"/>
      <c r="E34"/>
      <c r="F34"/>
      <c r="G34"/>
      <c r="H34"/>
      <c r="I34"/>
      <c r="J34"/>
      <c r="K34"/>
      <c r="L34"/>
      <c r="M34"/>
      <c r="N34"/>
      <c r="O34"/>
    </row>
    <row r="35" spans="1:15" ht="14.5" x14ac:dyDescent="0.35">
      <c r="A35" s="184" t="s">
        <v>2816</v>
      </c>
      <c r="B35" s="183">
        <v>1</v>
      </c>
      <c r="D35"/>
      <c r="E35"/>
      <c r="F35"/>
      <c r="G35"/>
      <c r="H35"/>
      <c r="I35"/>
      <c r="J35"/>
      <c r="K35"/>
      <c r="L35"/>
      <c r="M35"/>
      <c r="N35"/>
      <c r="O35"/>
    </row>
    <row r="36" spans="1:15" ht="14.5" x14ac:dyDescent="0.35">
      <c r="A36" s="184" t="s">
        <v>2845</v>
      </c>
      <c r="B36" s="183">
        <v>1</v>
      </c>
      <c r="D36"/>
      <c r="E36"/>
      <c r="F36"/>
      <c r="G36"/>
      <c r="H36"/>
      <c r="I36"/>
      <c r="J36"/>
      <c r="K36"/>
      <c r="L36"/>
      <c r="M36"/>
      <c r="N36"/>
      <c r="O36"/>
    </row>
    <row r="37" spans="1:15" ht="14.5" x14ac:dyDescent="0.35">
      <c r="A37" s="184" t="s">
        <v>1896</v>
      </c>
      <c r="B37" s="183">
        <v>1</v>
      </c>
      <c r="D37"/>
      <c r="E37"/>
      <c r="F37"/>
      <c r="G37"/>
      <c r="H37"/>
      <c r="I37"/>
      <c r="J37"/>
      <c r="K37"/>
      <c r="L37"/>
      <c r="M37"/>
      <c r="N37"/>
      <c r="O37"/>
    </row>
    <row r="38" spans="1:15" ht="14.5" x14ac:dyDescent="0.35">
      <c r="A38" s="184" t="s">
        <v>2880</v>
      </c>
      <c r="B38" s="183">
        <v>1</v>
      </c>
      <c r="D38"/>
      <c r="E38"/>
      <c r="F38"/>
      <c r="G38"/>
      <c r="H38"/>
      <c r="I38"/>
      <c r="J38"/>
      <c r="K38"/>
      <c r="L38"/>
      <c r="M38"/>
      <c r="N38"/>
      <c r="O38"/>
    </row>
    <row r="39" spans="1:15" ht="14.5" x14ac:dyDescent="0.35">
      <c r="A39" s="184" t="s">
        <v>1112</v>
      </c>
      <c r="B39" s="183">
        <v>1</v>
      </c>
      <c r="D39"/>
      <c r="E39"/>
      <c r="F39"/>
      <c r="G39"/>
      <c r="H39"/>
      <c r="I39"/>
      <c r="J39"/>
      <c r="K39"/>
      <c r="L39"/>
      <c r="M39"/>
      <c r="N39"/>
      <c r="O39"/>
    </row>
    <row r="40" spans="1:15" ht="14.5" x14ac:dyDescent="0.35">
      <c r="A40" s="184" t="s">
        <v>848</v>
      </c>
      <c r="B40" s="183">
        <v>2</v>
      </c>
      <c r="D40"/>
      <c r="E40"/>
      <c r="F40"/>
      <c r="G40"/>
      <c r="H40"/>
      <c r="I40"/>
      <c r="J40"/>
      <c r="K40"/>
      <c r="L40"/>
      <c r="M40"/>
      <c r="N40"/>
      <c r="O40"/>
    </row>
    <row r="41" spans="1:15" ht="14.5" x14ac:dyDescent="0.35">
      <c r="A41" s="184" t="s">
        <v>3387</v>
      </c>
      <c r="B41" s="183">
        <v>1</v>
      </c>
      <c r="D41"/>
      <c r="E41"/>
      <c r="F41"/>
      <c r="G41"/>
      <c r="H41"/>
      <c r="I41"/>
      <c r="J41"/>
      <c r="K41"/>
      <c r="L41"/>
      <c r="M41"/>
      <c r="N41"/>
      <c r="O41"/>
    </row>
    <row r="42" spans="1:15" ht="14.5" x14ac:dyDescent="0.35">
      <c r="A42" s="184" t="s">
        <v>3671</v>
      </c>
      <c r="B42" s="183">
        <v>2</v>
      </c>
      <c r="D42"/>
      <c r="E42"/>
      <c r="F42"/>
      <c r="G42"/>
      <c r="H42"/>
      <c r="I42"/>
      <c r="J42"/>
      <c r="K42"/>
      <c r="L42"/>
      <c r="M42"/>
      <c r="N42"/>
      <c r="O42"/>
    </row>
    <row r="43" spans="1:15" ht="14.5" x14ac:dyDescent="0.35">
      <c r="A43" s="184" t="s">
        <v>3714</v>
      </c>
      <c r="B43" s="183">
        <v>1</v>
      </c>
      <c r="D43"/>
      <c r="E43"/>
      <c r="F43"/>
      <c r="G43"/>
      <c r="H43"/>
      <c r="I43"/>
      <c r="J43"/>
      <c r="K43"/>
      <c r="L43"/>
      <c r="M43"/>
      <c r="N43"/>
      <c r="O43"/>
    </row>
    <row r="44" spans="1:15" ht="14.5" x14ac:dyDescent="0.35">
      <c r="A44" s="184" t="s">
        <v>3799</v>
      </c>
      <c r="B44" s="183">
        <v>1</v>
      </c>
      <c r="D44"/>
      <c r="E44"/>
      <c r="F44"/>
      <c r="G44"/>
      <c r="H44"/>
      <c r="I44"/>
      <c r="J44"/>
      <c r="K44"/>
      <c r="L44"/>
      <c r="M44"/>
      <c r="N44"/>
      <c r="O44"/>
    </row>
    <row r="45" spans="1:15" ht="14.5" x14ac:dyDescent="0.35">
      <c r="A45" s="182" t="s">
        <v>101</v>
      </c>
      <c r="B45" s="183">
        <v>97</v>
      </c>
      <c r="D45"/>
      <c r="E45"/>
      <c r="F45"/>
      <c r="G45"/>
      <c r="H45"/>
      <c r="I45"/>
      <c r="J45"/>
      <c r="K45"/>
      <c r="L45"/>
      <c r="M45"/>
      <c r="N45"/>
      <c r="O45"/>
    </row>
    <row r="46" spans="1:15" ht="14.5" x14ac:dyDescent="0.35">
      <c r="A46" s="184" t="s">
        <v>2261</v>
      </c>
      <c r="B46" s="183">
        <v>23</v>
      </c>
      <c r="D46"/>
      <c r="E46"/>
      <c r="F46"/>
      <c r="G46"/>
      <c r="H46"/>
      <c r="I46"/>
      <c r="J46"/>
      <c r="K46"/>
      <c r="L46"/>
      <c r="M46"/>
      <c r="N46"/>
      <c r="O46"/>
    </row>
    <row r="47" spans="1:15" ht="14.5" x14ac:dyDescent="0.35">
      <c r="A47" s="184" t="s">
        <v>3743</v>
      </c>
      <c r="B47" s="183">
        <v>1</v>
      </c>
      <c r="D47"/>
      <c r="E47"/>
      <c r="F47"/>
      <c r="G47"/>
      <c r="H47"/>
      <c r="I47"/>
      <c r="J47"/>
      <c r="K47"/>
      <c r="L47"/>
      <c r="M47"/>
      <c r="N47"/>
      <c r="O47"/>
    </row>
    <row r="48" spans="1:15" ht="14.5" x14ac:dyDescent="0.35">
      <c r="A48" s="184" t="s">
        <v>1864</v>
      </c>
      <c r="B48" s="183">
        <v>73</v>
      </c>
      <c r="D48"/>
      <c r="E48"/>
      <c r="F48"/>
      <c r="G48"/>
      <c r="H48"/>
      <c r="I48"/>
      <c r="J48"/>
      <c r="K48"/>
      <c r="L48"/>
      <c r="M48"/>
      <c r="N48"/>
      <c r="O48"/>
    </row>
    <row r="49" spans="1:15" ht="14.5" x14ac:dyDescent="0.35">
      <c r="A49" s="182" t="s">
        <v>202</v>
      </c>
      <c r="B49" s="183">
        <v>207</v>
      </c>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row r="70" spans="1:2" ht="14.5" x14ac:dyDescent="0.35">
      <c r="A70"/>
      <c r="B70"/>
    </row>
    <row r="71" spans="1:2" ht="14.5" x14ac:dyDescent="0.35">
      <c r="A71"/>
      <c r="B71"/>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A2" sqref="A2"/>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158</v>
      </c>
      <c r="B1" s="38" t="s">
        <v>159</v>
      </c>
    </row>
    <row r="2" spans="1:2" ht="54" x14ac:dyDescent="0.3">
      <c r="A2" s="22" t="s">
        <v>160</v>
      </c>
      <c r="B2" s="9" t="s">
        <v>161</v>
      </c>
    </row>
    <row r="3" spans="1:2" ht="40.5" x14ac:dyDescent="0.3">
      <c r="A3" s="22" t="s">
        <v>162</v>
      </c>
      <c r="B3" s="9" t="s">
        <v>1267</v>
      </c>
    </row>
    <row r="4" spans="1:2" ht="40.5" x14ac:dyDescent="0.3">
      <c r="A4" s="22" t="s">
        <v>163</v>
      </c>
      <c r="B4" s="10" t="s">
        <v>164</v>
      </c>
    </row>
    <row r="5" spans="1:2" x14ac:dyDescent="0.3">
      <c r="A5" s="22" t="s">
        <v>1109</v>
      </c>
      <c r="B5" s="10" t="s">
        <v>166</v>
      </c>
    </row>
    <row r="6" spans="1:2" ht="27" x14ac:dyDescent="0.3">
      <c r="A6" s="22" t="s">
        <v>2434</v>
      </c>
      <c r="B6" s="10" t="s">
        <v>2435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75" zoomScaleNormal="75" workbookViewId="0">
      <selection activeCell="V19" sqref="V19"/>
    </sheetView>
  </sheetViews>
  <sheetFormatPr defaultColWidth="10.81640625" defaultRowHeight="13.5" x14ac:dyDescent="0.3"/>
  <cols>
    <col min="1" max="1" width="3.81640625" style="49" customWidth="1"/>
    <col min="2" max="2" width="1" style="49" customWidth="1"/>
    <col min="3" max="3" width="74.8164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45312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221</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222</v>
      </c>
      <c r="D5" s="56" t="s">
        <v>212</v>
      </c>
      <c r="E5" s="73" t="s">
        <v>236</v>
      </c>
      <c r="F5" s="51"/>
      <c r="G5" s="64"/>
      <c r="H5" s="66" t="s">
        <v>223</v>
      </c>
      <c r="I5" s="66"/>
      <c r="J5" s="65"/>
      <c r="K5" s="65"/>
      <c r="L5" s="65"/>
      <c r="M5" s="65"/>
      <c r="N5" s="65"/>
      <c r="O5" s="65"/>
      <c r="P5" s="65"/>
      <c r="Q5" s="65"/>
    </row>
    <row r="6" spans="1:17" s="54" customFormat="1" ht="30" customHeight="1" x14ac:dyDescent="0.35">
      <c r="A6" s="53"/>
      <c r="B6" s="53"/>
      <c r="C6" s="57" t="s">
        <v>186</v>
      </c>
      <c r="D6" s="58">
        <f>GETPIVOTDATA("COUNTRY",'Calculations (Hide)'!$A$4)</f>
        <v>207</v>
      </c>
      <c r="E6" s="74">
        <v>100</v>
      </c>
      <c r="F6" s="53"/>
      <c r="G6" s="53"/>
      <c r="H6" s="53"/>
      <c r="I6" s="53"/>
      <c r="J6" s="53"/>
      <c r="K6" s="53"/>
      <c r="L6" s="53"/>
      <c r="M6" s="53"/>
      <c r="N6" s="53"/>
    </row>
    <row r="7" spans="1:17" s="54" customFormat="1" ht="30" customHeight="1" x14ac:dyDescent="0.35">
      <c r="A7" s="53"/>
      <c r="B7" s="52"/>
      <c r="C7" s="59" t="s">
        <v>211</v>
      </c>
      <c r="D7" s="60"/>
      <c r="E7" s="75"/>
      <c r="F7" s="53"/>
      <c r="G7" s="53"/>
      <c r="H7" s="53"/>
      <c r="I7" s="53"/>
      <c r="J7" s="53"/>
      <c r="K7" s="53"/>
      <c r="L7" s="53"/>
      <c r="M7" s="53"/>
      <c r="N7" s="53"/>
    </row>
    <row r="8" spans="1:17" s="54" customFormat="1" ht="30" customHeight="1" x14ac:dyDescent="0.35">
      <c r="A8" s="53"/>
      <c r="B8" s="53"/>
      <c r="C8" s="61" t="s">
        <v>229</v>
      </c>
      <c r="D8" s="58">
        <f>'Calculations (Hide)'!G5</f>
        <v>105</v>
      </c>
      <c r="E8" s="74">
        <f>D8/D6*100</f>
        <v>50.724637681159422</v>
      </c>
      <c r="F8" s="53"/>
      <c r="G8" s="53"/>
      <c r="H8" s="53"/>
      <c r="I8" s="53"/>
      <c r="J8" s="53"/>
      <c r="K8" s="53"/>
      <c r="L8" s="53"/>
      <c r="M8" s="53"/>
      <c r="N8" s="53"/>
    </row>
    <row r="9" spans="1:17" s="54" customFormat="1" ht="30" customHeight="1" x14ac:dyDescent="0.35">
      <c r="A9" s="53"/>
      <c r="B9" s="53"/>
      <c r="C9" s="61" t="s">
        <v>230</v>
      </c>
      <c r="D9" s="58">
        <f>'Calculations (Hide)'!G6</f>
        <v>121</v>
      </c>
      <c r="E9" s="74">
        <f>D9/D6*100</f>
        <v>58.454106280193244</v>
      </c>
      <c r="F9" s="53"/>
      <c r="G9" s="53"/>
      <c r="H9" s="53"/>
      <c r="I9" s="53"/>
      <c r="J9" s="53"/>
      <c r="K9" s="53"/>
      <c r="L9" s="53"/>
      <c r="M9" s="53"/>
      <c r="N9" s="53"/>
    </row>
    <row r="10" spans="1:17" s="54" customFormat="1" ht="30" customHeight="1" x14ac:dyDescent="0.35">
      <c r="A10" s="53"/>
      <c r="B10" s="52"/>
      <c r="C10" s="59" t="s">
        <v>203</v>
      </c>
      <c r="D10" s="60"/>
      <c r="E10" s="75"/>
      <c r="F10" s="53"/>
      <c r="G10" s="53"/>
      <c r="H10" s="53"/>
      <c r="I10" s="53"/>
      <c r="J10" s="53"/>
      <c r="K10" s="53"/>
      <c r="L10" s="53"/>
      <c r="M10" s="53"/>
      <c r="N10" s="53"/>
    </row>
    <row r="11" spans="1:17" s="54" customFormat="1" ht="30" customHeight="1" x14ac:dyDescent="0.35">
      <c r="A11" s="53"/>
      <c r="B11" s="53"/>
      <c r="C11" s="61" t="s">
        <v>231</v>
      </c>
      <c r="D11" s="58">
        <f>'Calculations (Hide)'!G11</f>
        <v>34</v>
      </c>
      <c r="E11" s="74">
        <f>D11/D6*100</f>
        <v>16.425120772946862</v>
      </c>
      <c r="F11" s="53"/>
      <c r="G11" s="53"/>
      <c r="H11" s="53"/>
      <c r="I11" s="53"/>
      <c r="J11" s="53"/>
      <c r="K11" s="53"/>
      <c r="L11" s="53"/>
      <c r="M11" s="53"/>
      <c r="N11" s="53"/>
    </row>
    <row r="12" spans="1:17" s="54" customFormat="1" ht="30" customHeight="1" x14ac:dyDescent="0.35">
      <c r="A12" s="53"/>
      <c r="B12" s="53"/>
      <c r="C12" s="61" t="s">
        <v>232</v>
      </c>
      <c r="D12" s="58">
        <f>'Calculations (Hide)'!G12</f>
        <v>64</v>
      </c>
      <c r="E12" s="74">
        <f>D12/D6*100</f>
        <v>30.917874396135264</v>
      </c>
      <c r="F12" s="53"/>
      <c r="G12" s="53"/>
      <c r="H12" s="53"/>
      <c r="I12" s="53"/>
      <c r="J12" s="53"/>
      <c r="K12" s="53"/>
      <c r="L12" s="53"/>
      <c r="M12" s="53"/>
      <c r="N12" s="53"/>
    </row>
    <row r="13" spans="1:17" ht="30" customHeight="1" x14ac:dyDescent="0.3">
      <c r="B13" s="52"/>
      <c r="C13" s="59" t="s">
        <v>217</v>
      </c>
      <c r="D13" s="59"/>
      <c r="E13" s="76"/>
    </row>
    <row r="14" spans="1:17" ht="30" customHeight="1" x14ac:dyDescent="0.3">
      <c r="C14" s="62" t="s">
        <v>218</v>
      </c>
      <c r="D14" s="58">
        <f>GETPIVOTDATA("COUNTRY",'Calculations (Hide)'!$A$4,"LMIC","LMIC")</f>
        <v>34</v>
      </c>
      <c r="E14" s="74">
        <f>D14/D6*100</f>
        <v>16.425120772946862</v>
      </c>
    </row>
    <row r="15" spans="1:17" ht="30" customHeight="1" x14ac:dyDescent="0.3">
      <c r="C15" s="62" t="s">
        <v>219</v>
      </c>
      <c r="D15" s="58">
        <f>GETPIVOTDATA("COUNTRY",'Calculations (Hide)'!$A$4,"LMIC","HIC")</f>
        <v>76</v>
      </c>
      <c r="E15" s="74">
        <f>D15/D6*100</f>
        <v>36.714975845410628</v>
      </c>
    </row>
    <row r="16" spans="1:17" ht="30" customHeight="1" x14ac:dyDescent="0.3">
      <c r="C16" s="62" t="s">
        <v>220</v>
      </c>
      <c r="D16" s="58">
        <f>GETPIVOTDATA("COUNTRY",'Calculations (Hide)'!$A$4,"LMIC","LMIC/HIC")</f>
        <v>97</v>
      </c>
      <c r="E16" s="74">
        <f>D16/D6*100</f>
        <v>46.859903381642518</v>
      </c>
    </row>
    <row r="17" spans="2:17" ht="30" customHeight="1" x14ac:dyDescent="0.3">
      <c r="B17" s="68"/>
      <c r="C17" s="70" t="s">
        <v>228</v>
      </c>
      <c r="D17" s="69"/>
      <c r="E17" s="77"/>
    </row>
    <row r="18" spans="2:17" ht="30" customHeight="1" x14ac:dyDescent="0.3">
      <c r="C18" s="62" t="s">
        <v>233</v>
      </c>
      <c r="D18" s="58">
        <f>'Calculations (Hide)'!G17</f>
        <v>189</v>
      </c>
      <c r="E18" s="74">
        <f>D18/D6*100</f>
        <v>91.304347826086953</v>
      </c>
    </row>
    <row r="19" spans="2:17" ht="30" customHeight="1" x14ac:dyDescent="0.3">
      <c r="C19" s="62" t="s">
        <v>234</v>
      </c>
      <c r="D19" s="58">
        <f>'Calculations (Hide)'!G18</f>
        <v>14</v>
      </c>
      <c r="E19" s="74">
        <f>D19/D6*100</f>
        <v>6.7632850241545892</v>
      </c>
    </row>
    <row r="20" spans="2:17" ht="30" customHeight="1" x14ac:dyDescent="0.3">
      <c r="C20" s="62" t="s">
        <v>235</v>
      </c>
      <c r="D20" s="58">
        <f>'Calculations (Hide)'!G19</f>
        <v>4</v>
      </c>
      <c r="E20" s="74">
        <f>D20/D6*100</f>
        <v>1.932367149758454</v>
      </c>
    </row>
    <row r="21" spans="2:17" ht="38" customHeight="1" x14ac:dyDescent="0.3">
      <c r="D21" s="53"/>
      <c r="E21" s="78"/>
    </row>
    <row r="22" spans="2:17" ht="30" customHeight="1" x14ac:dyDescent="0.3">
      <c r="B22" s="67"/>
      <c r="C22" s="66" t="s">
        <v>1110</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327"/>
  <sheetViews>
    <sheetView zoomScaleNormal="100" workbookViewId="0">
      <pane xSplit="1" topLeftCell="B1" activePane="topRight" state="frozen"/>
      <selection activeCell="A56" sqref="A56"/>
      <selection pane="topRight" activeCell="A2" sqref="A2"/>
    </sheetView>
  </sheetViews>
  <sheetFormatPr defaultColWidth="9" defaultRowHeight="30" customHeight="1" x14ac:dyDescent="0.35"/>
  <cols>
    <col min="1" max="1" width="48.453125" style="105" customWidth="1"/>
    <col min="2" max="2" width="85.36328125" style="94" customWidth="1"/>
    <col min="3" max="3" width="17.81640625" style="100" customWidth="1"/>
    <col min="4" max="4" width="13.1796875" style="96" customWidth="1"/>
    <col min="5" max="5" width="16.36328125" style="99" customWidth="1"/>
    <col min="6" max="6" width="16.1796875" style="100" customWidth="1"/>
    <col min="7" max="7" width="22.1796875" style="99" customWidth="1"/>
    <col min="8" max="8" width="18.6328125" style="99" customWidth="1"/>
    <col min="9" max="9" width="18.453125" style="94" customWidth="1"/>
    <col min="10" max="10" width="15.81640625" style="99" customWidth="1"/>
    <col min="11" max="11" width="17.36328125" style="99" customWidth="1"/>
    <col min="12" max="12" width="18.6328125" style="99" customWidth="1"/>
    <col min="13" max="13" width="14.1796875" style="99" customWidth="1"/>
    <col min="14" max="14" width="17.36328125" style="99" customWidth="1"/>
    <col min="15" max="17" width="13.36328125" style="99" customWidth="1"/>
    <col min="18" max="18" width="13.36328125" style="100" customWidth="1"/>
    <col min="19" max="19" width="13.36328125" style="94" customWidth="1"/>
    <col min="20" max="20" width="23.1796875" style="99" customWidth="1"/>
    <col min="21" max="22" width="16.81640625" style="99" customWidth="1"/>
    <col min="23" max="23" width="16.81640625" style="94" customWidth="1"/>
    <col min="24" max="26" width="16.81640625" style="99" customWidth="1"/>
    <col min="27" max="34" width="16.81640625" style="94" customWidth="1"/>
    <col min="35" max="37" width="26.36328125" style="94" customWidth="1"/>
    <col min="38" max="38" width="14.36328125" style="94" bestFit="1" customWidth="1"/>
    <col min="39" max="52" width="23.81640625" style="94" customWidth="1"/>
    <col min="53" max="53" width="18.36328125" style="94" customWidth="1"/>
    <col min="54" max="54" width="24" style="94" bestFit="1" customWidth="1"/>
    <col min="55" max="55" width="10.36328125" style="94" customWidth="1"/>
    <col min="56" max="16384" width="9" style="94"/>
  </cols>
  <sheetData>
    <row r="1" spans="1:38" s="127" customFormat="1" ht="32" customHeight="1" x14ac:dyDescent="0.35">
      <c r="A1" s="88" t="s">
        <v>10</v>
      </c>
      <c r="B1" s="88" t="s">
        <v>12</v>
      </c>
      <c r="C1" s="89" t="s">
        <v>14</v>
      </c>
      <c r="D1" s="89" t="s">
        <v>16</v>
      </c>
      <c r="E1" s="89" t="s">
        <v>94</v>
      </c>
      <c r="F1" s="88" t="s">
        <v>18</v>
      </c>
      <c r="G1" s="88" t="s">
        <v>19</v>
      </c>
      <c r="H1" s="88" t="s">
        <v>20</v>
      </c>
      <c r="I1" s="88" t="s">
        <v>22</v>
      </c>
      <c r="J1" s="88" t="s">
        <v>24</v>
      </c>
      <c r="K1" s="88" t="s">
        <v>25</v>
      </c>
      <c r="L1" s="88" t="s">
        <v>1265</v>
      </c>
      <c r="M1" s="88" t="s">
        <v>28</v>
      </c>
      <c r="N1" s="88" t="s">
        <v>1943</v>
      </c>
      <c r="O1" s="88" t="s">
        <v>31</v>
      </c>
      <c r="P1" s="88" t="s">
        <v>33</v>
      </c>
      <c r="Q1" s="88" t="s">
        <v>35</v>
      </c>
      <c r="R1" s="88" t="s">
        <v>37</v>
      </c>
      <c r="S1" s="88" t="s">
        <v>39</v>
      </c>
      <c r="T1" s="90" t="s">
        <v>40</v>
      </c>
      <c r="U1" s="90" t="s">
        <v>2263</v>
      </c>
      <c r="V1" s="90" t="s">
        <v>43</v>
      </c>
      <c r="W1" s="90" t="s">
        <v>95</v>
      </c>
      <c r="X1" s="90" t="s">
        <v>1957</v>
      </c>
      <c r="Y1" s="90" t="s">
        <v>1865</v>
      </c>
      <c r="Z1" s="90" t="s">
        <v>96</v>
      </c>
      <c r="AA1" s="90" t="s">
        <v>2264</v>
      </c>
      <c r="AB1" s="90" t="s">
        <v>97</v>
      </c>
      <c r="AC1" s="90" t="s">
        <v>98</v>
      </c>
      <c r="AD1" s="90" t="s">
        <v>1866</v>
      </c>
      <c r="AE1" s="90" t="s">
        <v>99</v>
      </c>
      <c r="AF1" s="90" t="s">
        <v>62</v>
      </c>
      <c r="AG1" s="90" t="s">
        <v>64</v>
      </c>
      <c r="AH1" s="90" t="s">
        <v>66</v>
      </c>
      <c r="AI1" s="90" t="s">
        <v>68</v>
      </c>
      <c r="AJ1" s="90" t="s">
        <v>70</v>
      </c>
      <c r="AK1" s="90" t="s">
        <v>1113</v>
      </c>
      <c r="AL1" s="91" t="s">
        <v>72</v>
      </c>
    </row>
    <row r="2" spans="1:38" ht="30" customHeight="1" x14ac:dyDescent="0.35">
      <c r="A2" s="104" t="s">
        <v>3760</v>
      </c>
      <c r="B2" s="98" t="s">
        <v>2570</v>
      </c>
      <c r="C2" s="95">
        <v>44041</v>
      </c>
      <c r="D2" s="96">
        <v>44069</v>
      </c>
      <c r="E2" s="93" t="s">
        <v>2571</v>
      </c>
      <c r="F2" s="112" t="str">
        <f>HYPERLINK(E2)</f>
        <v>https://pubmed.ncbi.nlm.nih.gov/32839114/</v>
      </c>
      <c r="G2" s="97" t="s">
        <v>1864</v>
      </c>
      <c r="H2" s="97" t="s">
        <v>109</v>
      </c>
      <c r="I2" s="98" t="s">
        <v>2572</v>
      </c>
      <c r="J2" s="93" t="s">
        <v>2573</v>
      </c>
      <c r="K2" s="93">
        <v>2020</v>
      </c>
      <c r="L2" s="97" t="s">
        <v>1757</v>
      </c>
      <c r="M2" s="93" t="s">
        <v>2574</v>
      </c>
      <c r="N2" s="97" t="s">
        <v>2232</v>
      </c>
      <c r="O2" s="93" t="s">
        <v>238</v>
      </c>
      <c r="P2" s="93" t="s">
        <v>237</v>
      </c>
      <c r="Q2" s="93" t="s">
        <v>238</v>
      </c>
      <c r="R2" s="100" t="s">
        <v>238</v>
      </c>
      <c r="S2" s="98" t="s">
        <v>101</v>
      </c>
      <c r="T2" s="93" t="s">
        <v>1864</v>
      </c>
      <c r="U2" s="93" t="s">
        <v>238</v>
      </c>
      <c r="V2" s="93" t="s">
        <v>238</v>
      </c>
      <c r="W2" s="98" t="s">
        <v>238</v>
      </c>
      <c r="X2" s="93" t="s">
        <v>238</v>
      </c>
      <c r="Y2" s="93" t="s">
        <v>238</v>
      </c>
      <c r="Z2" s="93" t="s">
        <v>238</v>
      </c>
      <c r="AA2" s="98" t="s">
        <v>237</v>
      </c>
      <c r="AB2" s="98" t="s">
        <v>237</v>
      </c>
      <c r="AC2" s="98" t="s">
        <v>237</v>
      </c>
      <c r="AD2" s="98" t="s">
        <v>237</v>
      </c>
      <c r="AE2" s="98" t="s">
        <v>238</v>
      </c>
      <c r="AF2" s="98" t="s">
        <v>238</v>
      </c>
      <c r="AG2" s="98" t="s">
        <v>238</v>
      </c>
      <c r="AH2" s="98" t="s">
        <v>238</v>
      </c>
      <c r="AI2" s="98" t="s">
        <v>238</v>
      </c>
      <c r="AJ2" s="98" t="s">
        <v>238</v>
      </c>
      <c r="AK2" s="99"/>
      <c r="AL2" s="98" t="s">
        <v>1962</v>
      </c>
    </row>
    <row r="3" spans="1:38" ht="30" customHeight="1" x14ac:dyDescent="0.35">
      <c r="A3" s="104" t="s">
        <v>2575</v>
      </c>
      <c r="B3" s="98" t="s">
        <v>2576</v>
      </c>
      <c r="C3" s="95">
        <v>44062</v>
      </c>
      <c r="D3" s="96">
        <v>44069</v>
      </c>
      <c r="E3" s="93" t="s">
        <v>2577</v>
      </c>
      <c r="F3" s="112" t="str">
        <f t="shared" ref="F3:F66" si="0">HYPERLINK(E3)</f>
        <v>https://pubmed.ncbi.nlm.nih.gov/32839022/</v>
      </c>
      <c r="G3" s="97" t="s">
        <v>1864</v>
      </c>
      <c r="H3" s="97" t="s">
        <v>102</v>
      </c>
      <c r="I3" s="98" t="s">
        <v>2578</v>
      </c>
      <c r="J3" s="93" t="s">
        <v>2425</v>
      </c>
      <c r="K3" s="93">
        <v>2020</v>
      </c>
      <c r="L3" s="97" t="s">
        <v>1757</v>
      </c>
      <c r="M3" s="93" t="s">
        <v>2579</v>
      </c>
      <c r="N3" s="97" t="s">
        <v>2232</v>
      </c>
      <c r="O3" s="93" t="s">
        <v>238</v>
      </c>
      <c r="P3" s="93" t="s">
        <v>237</v>
      </c>
      <c r="Q3" s="93" t="s">
        <v>238</v>
      </c>
      <c r="R3" s="100" t="s">
        <v>238</v>
      </c>
      <c r="S3" s="98" t="s">
        <v>101</v>
      </c>
      <c r="T3" s="93" t="s">
        <v>1864</v>
      </c>
      <c r="U3" s="93" t="s">
        <v>238</v>
      </c>
      <c r="V3" s="93" t="s">
        <v>238</v>
      </c>
      <c r="W3" s="98" t="s">
        <v>238</v>
      </c>
      <c r="X3" s="93" t="s">
        <v>238</v>
      </c>
      <c r="Y3" s="93" t="s">
        <v>238</v>
      </c>
      <c r="Z3" s="93" t="s">
        <v>238</v>
      </c>
      <c r="AA3" s="98" t="s">
        <v>238</v>
      </c>
      <c r="AB3" s="98" t="s">
        <v>238</v>
      </c>
      <c r="AC3" s="98" t="s">
        <v>238</v>
      </c>
      <c r="AD3" s="98" t="s">
        <v>237</v>
      </c>
      <c r="AE3" s="98" t="s">
        <v>238</v>
      </c>
      <c r="AF3" s="98" t="s">
        <v>238</v>
      </c>
      <c r="AG3" s="98" t="s">
        <v>238</v>
      </c>
      <c r="AH3" s="98" t="s">
        <v>238</v>
      </c>
      <c r="AI3" s="98" t="s">
        <v>238</v>
      </c>
      <c r="AJ3" s="98" t="s">
        <v>238</v>
      </c>
      <c r="AK3" s="99" t="s">
        <v>2260</v>
      </c>
      <c r="AL3" s="98" t="s">
        <v>1962</v>
      </c>
    </row>
    <row r="4" spans="1:38" ht="30" customHeight="1" x14ac:dyDescent="0.35">
      <c r="A4" s="104" t="s">
        <v>2580</v>
      </c>
      <c r="B4" s="98" t="s">
        <v>1761</v>
      </c>
      <c r="C4" s="95">
        <v>44067</v>
      </c>
      <c r="D4" s="96">
        <v>44069</v>
      </c>
      <c r="E4" s="93" t="s">
        <v>2581</v>
      </c>
      <c r="F4" s="112" t="str">
        <f t="shared" si="0"/>
        <v>https://pubmed.ncbi.nlm.nih.gov/32838631/</v>
      </c>
      <c r="G4" s="97" t="s">
        <v>1864</v>
      </c>
      <c r="H4" s="97" t="s">
        <v>109</v>
      </c>
      <c r="I4" s="98" t="s">
        <v>2582</v>
      </c>
      <c r="J4" s="93" t="s">
        <v>2583</v>
      </c>
      <c r="K4" s="93">
        <v>2020</v>
      </c>
      <c r="L4" s="97" t="s">
        <v>1757</v>
      </c>
      <c r="M4" s="93" t="s">
        <v>2584</v>
      </c>
      <c r="N4" s="97" t="s">
        <v>2232</v>
      </c>
      <c r="O4" s="93" t="s">
        <v>237</v>
      </c>
      <c r="P4" s="93" t="s">
        <v>238</v>
      </c>
      <c r="Q4" s="93" t="s">
        <v>237</v>
      </c>
      <c r="R4" s="100" t="s">
        <v>238</v>
      </c>
      <c r="S4" s="98" t="s">
        <v>101</v>
      </c>
      <c r="T4" s="93" t="s">
        <v>1864</v>
      </c>
      <c r="U4" s="93" t="s">
        <v>237</v>
      </c>
      <c r="V4" s="93" t="s">
        <v>237</v>
      </c>
      <c r="W4" s="98" t="s">
        <v>238</v>
      </c>
      <c r="X4" s="93" t="s">
        <v>237</v>
      </c>
      <c r="Y4" s="93" t="s">
        <v>238</v>
      </c>
      <c r="Z4" s="93" t="s">
        <v>238</v>
      </c>
      <c r="AA4" s="98" t="s">
        <v>238</v>
      </c>
      <c r="AB4" s="98" t="s">
        <v>238</v>
      </c>
      <c r="AC4" s="98" t="s">
        <v>238</v>
      </c>
      <c r="AD4" s="98" t="s">
        <v>238</v>
      </c>
      <c r="AE4" s="98" t="s">
        <v>237</v>
      </c>
      <c r="AF4" s="98" t="s">
        <v>238</v>
      </c>
      <c r="AG4" s="98" t="s">
        <v>238</v>
      </c>
      <c r="AH4" s="98" t="s">
        <v>238</v>
      </c>
      <c r="AI4" s="98" t="s">
        <v>238</v>
      </c>
      <c r="AJ4" s="98" t="s">
        <v>238</v>
      </c>
      <c r="AK4" s="99" t="s">
        <v>2260</v>
      </c>
      <c r="AL4" s="98" t="s">
        <v>1962</v>
      </c>
    </row>
    <row r="5" spans="1:38" ht="30" customHeight="1" x14ac:dyDescent="0.35">
      <c r="A5" s="104" t="s">
        <v>2585</v>
      </c>
      <c r="B5" s="98" t="s">
        <v>2586</v>
      </c>
      <c r="C5" s="95">
        <v>44060</v>
      </c>
      <c r="D5" s="96">
        <v>44068</v>
      </c>
      <c r="E5" s="93" t="s">
        <v>2587</v>
      </c>
      <c r="F5" s="112" t="str">
        <f t="shared" si="0"/>
        <v>https://pubmed.ncbi.nlm.nih.gov/32838274/</v>
      </c>
      <c r="G5" s="97" t="s">
        <v>103</v>
      </c>
      <c r="H5" s="97" t="s">
        <v>100</v>
      </c>
      <c r="I5" s="98" t="s">
        <v>2588</v>
      </c>
      <c r="J5" s="93" t="s">
        <v>2589</v>
      </c>
      <c r="K5" s="93">
        <v>2020</v>
      </c>
      <c r="L5" s="97" t="s">
        <v>1757</v>
      </c>
      <c r="M5" s="93" t="s">
        <v>2590</v>
      </c>
      <c r="N5" s="97" t="s">
        <v>2232</v>
      </c>
      <c r="O5" s="93" t="s">
        <v>237</v>
      </c>
      <c r="P5" s="93" t="s">
        <v>238</v>
      </c>
      <c r="Q5" s="93" t="s">
        <v>238</v>
      </c>
      <c r="R5" s="100" t="s">
        <v>238</v>
      </c>
      <c r="S5" s="98" t="s">
        <v>105</v>
      </c>
      <c r="T5" s="93" t="s">
        <v>2591</v>
      </c>
      <c r="U5" s="93" t="s">
        <v>237</v>
      </c>
      <c r="V5" s="93" t="s">
        <v>237</v>
      </c>
      <c r="W5" s="98" t="s">
        <v>237</v>
      </c>
      <c r="X5" s="93" t="s">
        <v>238</v>
      </c>
      <c r="Y5" s="93" t="s">
        <v>238</v>
      </c>
      <c r="Z5" s="93" t="s">
        <v>238</v>
      </c>
      <c r="AA5" s="98" t="s">
        <v>238</v>
      </c>
      <c r="AB5" s="98" t="s">
        <v>238</v>
      </c>
      <c r="AC5" s="98" t="s">
        <v>238</v>
      </c>
      <c r="AD5" s="98" t="s">
        <v>238</v>
      </c>
      <c r="AE5" s="98" t="s">
        <v>238</v>
      </c>
      <c r="AF5" s="98" t="s">
        <v>238</v>
      </c>
      <c r="AG5" s="98" t="s">
        <v>238</v>
      </c>
      <c r="AH5" s="98" t="s">
        <v>238</v>
      </c>
      <c r="AI5" s="98" t="s">
        <v>238</v>
      </c>
      <c r="AJ5" s="98" t="s">
        <v>238</v>
      </c>
      <c r="AK5" s="99"/>
      <c r="AL5" s="98" t="s">
        <v>1962</v>
      </c>
    </row>
    <row r="6" spans="1:38" ht="30" customHeight="1" x14ac:dyDescent="0.35">
      <c r="A6" s="104" t="s">
        <v>2592</v>
      </c>
      <c r="B6" s="98" t="s">
        <v>2593</v>
      </c>
      <c r="C6" s="95">
        <v>44055</v>
      </c>
      <c r="D6" s="96">
        <v>44068</v>
      </c>
      <c r="E6" s="135" t="s">
        <v>2594</v>
      </c>
      <c r="F6" s="112" t="str">
        <f t="shared" si="0"/>
        <v>https://pubmed.ncbi.nlm.nih.gov/32838239/</v>
      </c>
      <c r="G6" s="97" t="s">
        <v>2261</v>
      </c>
      <c r="H6" s="97" t="s">
        <v>110</v>
      </c>
      <c r="I6" s="98" t="s">
        <v>2595</v>
      </c>
      <c r="J6" s="93" t="s">
        <v>2596</v>
      </c>
      <c r="K6" s="93">
        <v>2020</v>
      </c>
      <c r="L6" s="97" t="s">
        <v>1757</v>
      </c>
      <c r="M6" s="93" t="s">
        <v>2597</v>
      </c>
      <c r="N6" s="97" t="s">
        <v>2232</v>
      </c>
      <c r="O6" s="93" t="s">
        <v>238</v>
      </c>
      <c r="P6" s="93" t="s">
        <v>237</v>
      </c>
      <c r="Q6" s="93" t="s">
        <v>238</v>
      </c>
      <c r="R6" s="100" t="s">
        <v>238</v>
      </c>
      <c r="S6" s="98" t="s">
        <v>101</v>
      </c>
      <c r="T6" s="93" t="s">
        <v>1864</v>
      </c>
      <c r="U6" s="93" t="s">
        <v>238</v>
      </c>
      <c r="V6" s="93" t="s">
        <v>238</v>
      </c>
      <c r="W6" s="98" t="s">
        <v>238</v>
      </c>
      <c r="X6" s="93" t="s">
        <v>238</v>
      </c>
      <c r="Y6" s="93" t="s">
        <v>238</v>
      </c>
      <c r="Z6" s="93" t="s">
        <v>238</v>
      </c>
      <c r="AA6" s="98" t="s">
        <v>238</v>
      </c>
      <c r="AB6" s="98" t="s">
        <v>237</v>
      </c>
      <c r="AC6" s="98" t="s">
        <v>238</v>
      </c>
      <c r="AD6" s="98" t="s">
        <v>238</v>
      </c>
      <c r="AE6" s="98" t="s">
        <v>238</v>
      </c>
      <c r="AF6" s="98" t="s">
        <v>238</v>
      </c>
      <c r="AG6" s="98" t="s">
        <v>238</v>
      </c>
      <c r="AH6" s="98" t="s">
        <v>238</v>
      </c>
      <c r="AI6" s="98" t="s">
        <v>238</v>
      </c>
      <c r="AJ6" s="98" t="s">
        <v>4957</v>
      </c>
      <c r="AK6" s="99"/>
      <c r="AL6" s="98" t="s">
        <v>1962</v>
      </c>
    </row>
    <row r="7" spans="1:38" ht="30" customHeight="1" x14ac:dyDescent="0.35">
      <c r="A7" s="104" t="s">
        <v>2598</v>
      </c>
      <c r="B7" s="98" t="s">
        <v>2599</v>
      </c>
      <c r="C7" s="95">
        <v>44027</v>
      </c>
      <c r="D7" s="96">
        <v>44068</v>
      </c>
      <c r="E7" s="93" t="s">
        <v>2600</v>
      </c>
      <c r="F7" s="112" t="str">
        <f t="shared" si="0"/>
        <v>https://www.ncbi.nlm.nih.gov/pmc/articles/PMC7362323/</v>
      </c>
      <c r="G7" s="97" t="s">
        <v>1864</v>
      </c>
      <c r="H7" s="97" t="s">
        <v>109</v>
      </c>
      <c r="I7" s="98" t="s">
        <v>2601</v>
      </c>
      <c r="J7" s="93" t="s">
        <v>2602</v>
      </c>
      <c r="K7" s="93">
        <v>2020</v>
      </c>
      <c r="L7" s="97" t="s">
        <v>1757</v>
      </c>
      <c r="M7" s="93" t="s">
        <v>2603</v>
      </c>
      <c r="N7" s="97" t="s">
        <v>2232</v>
      </c>
      <c r="O7" s="93" t="s">
        <v>238</v>
      </c>
      <c r="P7" s="93" t="s">
        <v>237</v>
      </c>
      <c r="Q7" s="93" t="s">
        <v>238</v>
      </c>
      <c r="R7" s="100" t="s">
        <v>238</v>
      </c>
      <c r="S7" s="98" t="s">
        <v>101</v>
      </c>
      <c r="T7" s="93" t="s">
        <v>1864</v>
      </c>
      <c r="U7" s="93" t="s">
        <v>238</v>
      </c>
      <c r="V7" s="93" t="s">
        <v>238</v>
      </c>
      <c r="W7" s="98" t="s">
        <v>238</v>
      </c>
      <c r="X7" s="93" t="s">
        <v>238</v>
      </c>
      <c r="Y7" s="93" t="s">
        <v>238</v>
      </c>
      <c r="Z7" s="93" t="s">
        <v>238</v>
      </c>
      <c r="AA7" s="98" t="s">
        <v>238</v>
      </c>
      <c r="AB7" s="98" t="s">
        <v>238</v>
      </c>
      <c r="AC7" s="98" t="s">
        <v>238</v>
      </c>
      <c r="AD7" s="98" t="s">
        <v>238</v>
      </c>
      <c r="AE7" s="98" t="s">
        <v>238</v>
      </c>
      <c r="AF7" s="98" t="s">
        <v>238</v>
      </c>
      <c r="AG7" s="98" t="s">
        <v>238</v>
      </c>
      <c r="AH7" s="98" t="s">
        <v>238</v>
      </c>
      <c r="AI7" s="98" t="s">
        <v>238</v>
      </c>
      <c r="AJ7" s="98" t="s">
        <v>238</v>
      </c>
      <c r="AK7" s="99" t="s">
        <v>2260</v>
      </c>
      <c r="AL7" s="98" t="s">
        <v>1962</v>
      </c>
    </row>
    <row r="8" spans="1:38" ht="30" customHeight="1" x14ac:dyDescent="0.35">
      <c r="A8" s="104" t="s">
        <v>2604</v>
      </c>
      <c r="B8" s="98" t="s">
        <v>2605</v>
      </c>
      <c r="C8" s="95">
        <v>44044</v>
      </c>
      <c r="D8" s="96">
        <v>44068</v>
      </c>
      <c r="E8" s="93" t="s">
        <v>2606</v>
      </c>
      <c r="F8" s="112" t="str">
        <f t="shared" si="0"/>
        <v>https://www.ncbi.nlm.nih.gov/pmc/articles/PMC7395812/</v>
      </c>
      <c r="G8" s="97" t="s">
        <v>167</v>
      </c>
      <c r="H8" s="97" t="s">
        <v>104</v>
      </c>
      <c r="I8" s="98" t="s">
        <v>2607</v>
      </c>
      <c r="J8" s="93" t="s">
        <v>2608</v>
      </c>
      <c r="K8" s="93">
        <v>2020</v>
      </c>
      <c r="L8" s="97" t="s">
        <v>1757</v>
      </c>
      <c r="M8" s="93" t="s">
        <v>2609</v>
      </c>
      <c r="N8" s="97" t="s">
        <v>2232</v>
      </c>
      <c r="O8" s="93" t="s">
        <v>237</v>
      </c>
      <c r="P8" s="93" t="s">
        <v>238</v>
      </c>
      <c r="Q8" s="93" t="s">
        <v>238</v>
      </c>
      <c r="R8" s="100" t="s">
        <v>238</v>
      </c>
      <c r="S8" s="98" t="s">
        <v>105</v>
      </c>
      <c r="T8" s="93">
        <v>1</v>
      </c>
      <c r="U8" s="93" t="s">
        <v>237</v>
      </c>
      <c r="V8" s="93" t="s">
        <v>238</v>
      </c>
      <c r="W8" s="98" t="s">
        <v>238</v>
      </c>
      <c r="X8" s="93" t="s">
        <v>237</v>
      </c>
      <c r="Y8" s="93" t="s">
        <v>237</v>
      </c>
      <c r="Z8" s="93" t="s">
        <v>238</v>
      </c>
      <c r="AA8" s="98" t="s">
        <v>238</v>
      </c>
      <c r="AB8" s="98" t="s">
        <v>238</v>
      </c>
      <c r="AC8" s="98" t="s">
        <v>238</v>
      </c>
      <c r="AD8" s="98" t="s">
        <v>238</v>
      </c>
      <c r="AE8" s="98" t="s">
        <v>238</v>
      </c>
      <c r="AF8" s="98" t="s">
        <v>238</v>
      </c>
      <c r="AG8" s="98" t="s">
        <v>238</v>
      </c>
      <c r="AH8" s="98" t="s">
        <v>238</v>
      </c>
      <c r="AI8" s="98" t="s">
        <v>238</v>
      </c>
      <c r="AJ8" s="98" t="s">
        <v>238</v>
      </c>
      <c r="AK8" s="99"/>
      <c r="AL8" s="98" t="s">
        <v>1962</v>
      </c>
    </row>
    <row r="9" spans="1:38" ht="30" customHeight="1" x14ac:dyDescent="0.35">
      <c r="A9" s="104" t="s">
        <v>2610</v>
      </c>
      <c r="B9" s="98" t="s">
        <v>2611</v>
      </c>
      <c r="C9" s="95">
        <v>43996</v>
      </c>
      <c r="D9" s="96">
        <v>44068</v>
      </c>
      <c r="E9" s="93" t="s">
        <v>2612</v>
      </c>
      <c r="F9" s="112" t="str">
        <f t="shared" si="0"/>
        <v>https://www.ncbi.nlm.nih.gov/pmc/articles/PMC7293590/</v>
      </c>
      <c r="G9" s="97" t="s">
        <v>103</v>
      </c>
      <c r="H9" s="97" t="s">
        <v>2338</v>
      </c>
      <c r="I9" s="98" t="s">
        <v>2613</v>
      </c>
      <c r="J9" s="93" t="s">
        <v>2614</v>
      </c>
      <c r="K9" s="93">
        <v>2020</v>
      </c>
      <c r="L9" s="97" t="s">
        <v>1757</v>
      </c>
      <c r="M9" s="93" t="s">
        <v>2615</v>
      </c>
      <c r="N9" s="97" t="s">
        <v>2232</v>
      </c>
      <c r="O9" s="93" t="s">
        <v>238</v>
      </c>
      <c r="P9" s="93" t="s">
        <v>237</v>
      </c>
      <c r="Q9" s="93" t="s">
        <v>238</v>
      </c>
      <c r="R9" s="100" t="s">
        <v>238</v>
      </c>
      <c r="S9" s="98" t="s">
        <v>105</v>
      </c>
      <c r="T9" s="93" t="s">
        <v>1864</v>
      </c>
      <c r="U9" s="93" t="s">
        <v>238</v>
      </c>
      <c r="V9" s="93" t="s">
        <v>238</v>
      </c>
      <c r="W9" s="98" t="s">
        <v>238</v>
      </c>
      <c r="X9" s="93" t="s">
        <v>238</v>
      </c>
      <c r="Y9" s="93" t="s">
        <v>238</v>
      </c>
      <c r="Z9" s="93" t="s">
        <v>238</v>
      </c>
      <c r="AA9" s="98" t="s">
        <v>238</v>
      </c>
      <c r="AB9" s="98" t="s">
        <v>238</v>
      </c>
      <c r="AC9" s="98" t="s">
        <v>238</v>
      </c>
      <c r="AD9" s="98" t="s">
        <v>238</v>
      </c>
      <c r="AE9" s="98" t="s">
        <v>238</v>
      </c>
      <c r="AF9" s="98" t="s">
        <v>238</v>
      </c>
      <c r="AG9" s="98" t="s">
        <v>238</v>
      </c>
      <c r="AH9" s="98" t="s">
        <v>238</v>
      </c>
      <c r="AI9" s="98" t="s">
        <v>238</v>
      </c>
      <c r="AJ9" s="98" t="s">
        <v>238</v>
      </c>
      <c r="AK9" s="99" t="s">
        <v>2260</v>
      </c>
      <c r="AL9" s="98" t="s">
        <v>1962</v>
      </c>
    </row>
    <row r="10" spans="1:38" ht="30" customHeight="1" x14ac:dyDescent="0.35">
      <c r="A10" s="104" t="s">
        <v>2616</v>
      </c>
      <c r="B10" s="98" t="s">
        <v>2617</v>
      </c>
      <c r="C10" s="95">
        <v>43988</v>
      </c>
      <c r="D10" s="96">
        <v>44068</v>
      </c>
      <c r="E10" s="93" t="s">
        <v>2618</v>
      </c>
      <c r="F10" s="112" t="str">
        <f t="shared" si="0"/>
        <v>https://www.ncbi.nlm.nih.gov/pmc/articles/PMC7274936/</v>
      </c>
      <c r="G10" s="97" t="s">
        <v>1864</v>
      </c>
      <c r="H10" s="97" t="s">
        <v>109</v>
      </c>
      <c r="I10" s="98" t="s">
        <v>2619</v>
      </c>
      <c r="J10" s="93" t="s">
        <v>2614</v>
      </c>
      <c r="K10" s="93">
        <v>2020</v>
      </c>
      <c r="L10" s="97" t="s">
        <v>1757</v>
      </c>
      <c r="M10" s="93" t="s">
        <v>2620</v>
      </c>
      <c r="N10" s="97" t="s">
        <v>2232</v>
      </c>
      <c r="O10" s="93" t="s">
        <v>238</v>
      </c>
      <c r="P10" s="93" t="s">
        <v>237</v>
      </c>
      <c r="Q10" s="93" t="s">
        <v>238</v>
      </c>
      <c r="R10" s="100" t="s">
        <v>238</v>
      </c>
      <c r="S10" s="98" t="s">
        <v>101</v>
      </c>
      <c r="T10" s="93" t="s">
        <v>1864</v>
      </c>
      <c r="U10" s="93" t="s">
        <v>238</v>
      </c>
      <c r="V10" s="93" t="s">
        <v>238</v>
      </c>
      <c r="W10" s="98" t="s">
        <v>238</v>
      </c>
      <c r="X10" s="93" t="s">
        <v>238</v>
      </c>
      <c r="Y10" s="93" t="s">
        <v>238</v>
      </c>
      <c r="Z10" s="93" t="s">
        <v>238</v>
      </c>
      <c r="AA10" s="98" t="s">
        <v>238</v>
      </c>
      <c r="AB10" s="98" t="s">
        <v>238</v>
      </c>
      <c r="AC10" s="98" t="s">
        <v>238</v>
      </c>
      <c r="AD10" s="98" t="s">
        <v>238</v>
      </c>
      <c r="AE10" s="98" t="s">
        <v>238</v>
      </c>
      <c r="AF10" s="98" t="s">
        <v>238</v>
      </c>
      <c r="AG10" s="98" t="s">
        <v>238</v>
      </c>
      <c r="AH10" s="98" t="s">
        <v>238</v>
      </c>
      <c r="AI10" s="98" t="s">
        <v>238</v>
      </c>
      <c r="AJ10" s="98" t="s">
        <v>238</v>
      </c>
      <c r="AK10" s="99" t="s">
        <v>2260</v>
      </c>
      <c r="AL10" s="98" t="s">
        <v>1962</v>
      </c>
    </row>
    <row r="11" spans="1:38" ht="30" customHeight="1" x14ac:dyDescent="0.35">
      <c r="A11" s="104" t="s">
        <v>2621</v>
      </c>
      <c r="B11" s="98" t="s">
        <v>1761</v>
      </c>
      <c r="C11" s="95">
        <v>44046</v>
      </c>
      <c r="D11" s="96">
        <v>44068</v>
      </c>
      <c r="E11" s="93" t="s">
        <v>2622</v>
      </c>
      <c r="F11" s="112" t="str">
        <f t="shared" si="0"/>
        <v>https://www.ncbi.nlm.nih.gov/pmc/articles/PMC7398603/</v>
      </c>
      <c r="G11" s="97" t="s">
        <v>1864</v>
      </c>
      <c r="H11" s="97" t="s">
        <v>109</v>
      </c>
      <c r="I11" s="98" t="s">
        <v>2623</v>
      </c>
      <c r="J11" s="93" t="s">
        <v>2624</v>
      </c>
      <c r="K11" s="93">
        <v>2020</v>
      </c>
      <c r="L11" s="97" t="s">
        <v>1757</v>
      </c>
      <c r="M11" s="93" t="s">
        <v>2625</v>
      </c>
      <c r="N11" s="97" t="s">
        <v>2232</v>
      </c>
      <c r="O11" s="93" t="s">
        <v>238</v>
      </c>
      <c r="P11" s="93" t="s">
        <v>237</v>
      </c>
      <c r="Q11" s="93" t="s">
        <v>238</v>
      </c>
      <c r="R11" s="100" t="s">
        <v>238</v>
      </c>
      <c r="S11" s="98" t="s">
        <v>101</v>
      </c>
      <c r="T11" s="93" t="s">
        <v>1864</v>
      </c>
      <c r="U11" s="93" t="s">
        <v>238</v>
      </c>
      <c r="V11" s="93" t="s">
        <v>238</v>
      </c>
      <c r="W11" s="98" t="s">
        <v>238</v>
      </c>
      <c r="X11" s="93" t="s">
        <v>238</v>
      </c>
      <c r="Y11" s="93" t="s">
        <v>238</v>
      </c>
      <c r="Z11" s="93" t="s">
        <v>238</v>
      </c>
      <c r="AA11" s="98" t="s">
        <v>238</v>
      </c>
      <c r="AB11" s="98" t="s">
        <v>238</v>
      </c>
      <c r="AC11" s="98" t="s">
        <v>238</v>
      </c>
      <c r="AD11" s="98" t="s">
        <v>238</v>
      </c>
      <c r="AE11" s="98" t="s">
        <v>238</v>
      </c>
      <c r="AF11" s="98" t="s">
        <v>238</v>
      </c>
      <c r="AG11" s="98" t="s">
        <v>238</v>
      </c>
      <c r="AH11" s="98" t="s">
        <v>238</v>
      </c>
      <c r="AI11" s="98" t="s">
        <v>238</v>
      </c>
      <c r="AJ11" s="98" t="s">
        <v>238</v>
      </c>
      <c r="AK11" s="99"/>
      <c r="AL11" s="98" t="s">
        <v>1962</v>
      </c>
    </row>
    <row r="12" spans="1:38" ht="30" customHeight="1" x14ac:dyDescent="0.35">
      <c r="A12" s="104" t="s">
        <v>2626</v>
      </c>
      <c r="B12" s="98" t="s">
        <v>1761</v>
      </c>
      <c r="C12" s="95">
        <v>44064</v>
      </c>
      <c r="D12" s="96">
        <v>44068</v>
      </c>
      <c r="E12" s="93" t="s">
        <v>2627</v>
      </c>
      <c r="F12" s="112" t="str">
        <f t="shared" si="0"/>
        <v>https://pubmed.ncbi.nlm.nih.gov/32835716/</v>
      </c>
      <c r="G12" s="97" t="s">
        <v>1864</v>
      </c>
      <c r="H12" s="97" t="s">
        <v>109</v>
      </c>
      <c r="I12" s="98" t="s">
        <v>2628</v>
      </c>
      <c r="J12" s="93" t="s">
        <v>2629</v>
      </c>
      <c r="K12" s="93">
        <v>2020</v>
      </c>
      <c r="L12" s="97" t="s">
        <v>1757</v>
      </c>
      <c r="M12" s="93" t="s">
        <v>2630</v>
      </c>
      <c r="N12" s="97" t="s">
        <v>2232</v>
      </c>
      <c r="O12" s="93" t="s">
        <v>237</v>
      </c>
      <c r="P12" s="93" t="s">
        <v>238</v>
      </c>
      <c r="Q12" s="93" t="s">
        <v>238</v>
      </c>
      <c r="R12" s="100" t="s">
        <v>238</v>
      </c>
      <c r="S12" s="98" t="s">
        <v>101</v>
      </c>
      <c r="T12" s="93" t="s">
        <v>1864</v>
      </c>
      <c r="U12" s="93" t="s">
        <v>238</v>
      </c>
      <c r="V12" s="93" t="s">
        <v>238</v>
      </c>
      <c r="W12" s="98" t="s">
        <v>237</v>
      </c>
      <c r="X12" s="93" t="s">
        <v>237</v>
      </c>
      <c r="Y12" s="93" t="s">
        <v>237</v>
      </c>
      <c r="Z12" s="93" t="s">
        <v>238</v>
      </c>
      <c r="AA12" s="98" t="s">
        <v>238</v>
      </c>
      <c r="AB12" s="98" t="s">
        <v>238</v>
      </c>
      <c r="AC12" s="98" t="s">
        <v>238</v>
      </c>
      <c r="AD12" s="98" t="s">
        <v>238</v>
      </c>
      <c r="AE12" s="98" t="s">
        <v>238</v>
      </c>
      <c r="AF12" s="98" t="s">
        <v>238</v>
      </c>
      <c r="AG12" s="98" t="s">
        <v>238</v>
      </c>
      <c r="AH12" s="98" t="s">
        <v>238</v>
      </c>
      <c r="AI12" s="98" t="s">
        <v>238</v>
      </c>
      <c r="AJ12" s="98" t="s">
        <v>238</v>
      </c>
      <c r="AK12" s="99"/>
      <c r="AL12" s="98" t="s">
        <v>1962</v>
      </c>
    </row>
    <row r="13" spans="1:38" ht="30" customHeight="1" x14ac:dyDescent="0.35">
      <c r="A13" s="104" t="s">
        <v>2631</v>
      </c>
      <c r="B13" s="98" t="s">
        <v>2632</v>
      </c>
      <c r="C13" s="95">
        <v>44000</v>
      </c>
      <c r="D13" s="96">
        <v>44068</v>
      </c>
      <c r="E13" s="93" t="s">
        <v>2633</v>
      </c>
      <c r="F13" s="112" t="str">
        <f t="shared" si="0"/>
        <v>https://pubmed.ncbi.nlm.nih.gov/32831931/</v>
      </c>
      <c r="G13" s="97" t="s">
        <v>1864</v>
      </c>
      <c r="H13" s="97" t="s">
        <v>109</v>
      </c>
      <c r="I13" s="98" t="s">
        <v>2634</v>
      </c>
      <c r="J13" s="93" t="s">
        <v>2635</v>
      </c>
      <c r="K13" s="93">
        <v>2020</v>
      </c>
      <c r="L13" s="97" t="s">
        <v>1757</v>
      </c>
      <c r="M13" s="93" t="s">
        <v>2636</v>
      </c>
      <c r="N13" s="97" t="s">
        <v>2232</v>
      </c>
      <c r="O13" s="93" t="s">
        <v>238</v>
      </c>
      <c r="P13" s="93" t="s">
        <v>237</v>
      </c>
      <c r="Q13" s="93" t="s">
        <v>238</v>
      </c>
      <c r="R13" s="100" t="s">
        <v>238</v>
      </c>
      <c r="S13" s="98" t="s">
        <v>101</v>
      </c>
      <c r="T13" s="93" t="s">
        <v>1864</v>
      </c>
      <c r="U13" s="93" t="s">
        <v>238</v>
      </c>
      <c r="V13" s="93" t="s">
        <v>238</v>
      </c>
      <c r="W13" s="98" t="s">
        <v>238</v>
      </c>
      <c r="X13" s="93" t="s">
        <v>238</v>
      </c>
      <c r="Y13" s="93" t="s">
        <v>238</v>
      </c>
      <c r="Z13" s="93" t="s">
        <v>238</v>
      </c>
      <c r="AA13" s="98" t="s">
        <v>237</v>
      </c>
      <c r="AB13" s="98" t="s">
        <v>237</v>
      </c>
      <c r="AC13" s="98" t="s">
        <v>237</v>
      </c>
      <c r="AD13" s="98" t="s">
        <v>237</v>
      </c>
      <c r="AE13" s="98" t="s">
        <v>238</v>
      </c>
      <c r="AF13" s="98" t="s">
        <v>238</v>
      </c>
      <c r="AG13" s="98" t="s">
        <v>238</v>
      </c>
      <c r="AH13" s="98" t="s">
        <v>238</v>
      </c>
      <c r="AI13" s="98" t="s">
        <v>238</v>
      </c>
      <c r="AJ13" s="98" t="s">
        <v>238</v>
      </c>
      <c r="AK13" s="99"/>
      <c r="AL13" s="98" t="s">
        <v>1962</v>
      </c>
    </row>
    <row r="14" spans="1:38" ht="30" customHeight="1" x14ac:dyDescent="0.35">
      <c r="A14" s="104" t="s">
        <v>2637</v>
      </c>
      <c r="B14" s="98" t="s">
        <v>2638</v>
      </c>
      <c r="C14" s="95">
        <v>44062</v>
      </c>
      <c r="D14" s="96">
        <v>44066</v>
      </c>
      <c r="E14" s="93" t="s">
        <v>2639</v>
      </c>
      <c r="F14" s="112" t="str">
        <f t="shared" si="0"/>
        <v>https://pubmed.ncbi.nlm.nih.gov/32827594/</v>
      </c>
      <c r="G14" s="97" t="s">
        <v>1864</v>
      </c>
      <c r="H14" s="97" t="s">
        <v>102</v>
      </c>
      <c r="I14" s="98" t="s">
        <v>2640</v>
      </c>
      <c r="J14" s="93" t="s">
        <v>2641</v>
      </c>
      <c r="K14" s="93">
        <v>2020</v>
      </c>
      <c r="L14" s="97" t="s">
        <v>1757</v>
      </c>
      <c r="M14" s="93" t="s">
        <v>2642</v>
      </c>
      <c r="N14" s="97" t="s">
        <v>2232</v>
      </c>
      <c r="O14" s="93" t="s">
        <v>238</v>
      </c>
      <c r="P14" s="93" t="s">
        <v>237</v>
      </c>
      <c r="Q14" s="93" t="s">
        <v>238</v>
      </c>
      <c r="R14" s="100" t="s">
        <v>238</v>
      </c>
      <c r="S14" s="98" t="s">
        <v>101</v>
      </c>
      <c r="T14" s="93" t="s">
        <v>1864</v>
      </c>
      <c r="U14" s="93" t="s">
        <v>238</v>
      </c>
      <c r="V14" s="93" t="s">
        <v>238</v>
      </c>
      <c r="W14" s="98" t="s">
        <v>238</v>
      </c>
      <c r="X14" s="93" t="s">
        <v>238</v>
      </c>
      <c r="Y14" s="93" t="s">
        <v>238</v>
      </c>
      <c r="Z14" s="93" t="s">
        <v>237</v>
      </c>
      <c r="AA14" s="98" t="s">
        <v>237</v>
      </c>
      <c r="AB14" s="98" t="s">
        <v>237</v>
      </c>
      <c r="AC14" s="98" t="s">
        <v>237</v>
      </c>
      <c r="AD14" s="98" t="s">
        <v>237</v>
      </c>
      <c r="AE14" s="98" t="s">
        <v>238</v>
      </c>
      <c r="AF14" s="98" t="s">
        <v>238</v>
      </c>
      <c r="AG14" s="98" t="s">
        <v>238</v>
      </c>
      <c r="AH14" s="98" t="s">
        <v>238</v>
      </c>
      <c r="AI14" s="98" t="s">
        <v>238</v>
      </c>
      <c r="AJ14" s="98" t="s">
        <v>238</v>
      </c>
      <c r="AK14" s="99"/>
      <c r="AL14" s="98" t="s">
        <v>1962</v>
      </c>
    </row>
    <row r="15" spans="1:38" ht="30" customHeight="1" x14ac:dyDescent="0.35">
      <c r="A15" s="104" t="s">
        <v>2643</v>
      </c>
      <c r="B15" s="98" t="s">
        <v>2644</v>
      </c>
      <c r="C15" s="95">
        <v>44065</v>
      </c>
      <c r="D15" s="96">
        <v>44066</v>
      </c>
      <c r="E15" s="93" t="s">
        <v>2645</v>
      </c>
      <c r="F15" s="112" t="str">
        <f t="shared" si="0"/>
        <v>https://www.ncbi.nlm.nih.gov/pmc/articles/PMC7442543/</v>
      </c>
      <c r="G15" s="97" t="s">
        <v>169</v>
      </c>
      <c r="H15" s="97" t="s">
        <v>104</v>
      </c>
      <c r="I15" s="98" t="s">
        <v>2646</v>
      </c>
      <c r="J15" s="93" t="s">
        <v>2336</v>
      </c>
      <c r="K15" s="93">
        <v>2020</v>
      </c>
      <c r="L15" s="97" t="s">
        <v>1757</v>
      </c>
      <c r="M15" s="93" t="s">
        <v>2647</v>
      </c>
      <c r="N15" s="97" t="s">
        <v>2232</v>
      </c>
      <c r="O15" s="93" t="s">
        <v>237</v>
      </c>
      <c r="P15" s="93" t="s">
        <v>238</v>
      </c>
      <c r="Q15" s="93" t="s">
        <v>237</v>
      </c>
      <c r="R15" s="100" t="s">
        <v>238</v>
      </c>
      <c r="S15" s="98" t="s">
        <v>39</v>
      </c>
      <c r="T15" s="93">
        <v>125</v>
      </c>
      <c r="U15" s="93" t="s">
        <v>237</v>
      </c>
      <c r="V15" s="93" t="s">
        <v>237</v>
      </c>
      <c r="W15" s="98" t="s">
        <v>237</v>
      </c>
      <c r="X15" s="93" t="s">
        <v>237</v>
      </c>
      <c r="Y15" s="93" t="s">
        <v>237</v>
      </c>
      <c r="Z15" s="93" t="s">
        <v>238</v>
      </c>
      <c r="AA15" s="98" t="s">
        <v>238</v>
      </c>
      <c r="AB15" s="98" t="s">
        <v>238</v>
      </c>
      <c r="AC15" s="98" t="s">
        <v>238</v>
      </c>
      <c r="AD15" s="98" t="s">
        <v>238</v>
      </c>
      <c r="AE15" s="98" t="s">
        <v>237</v>
      </c>
      <c r="AF15" s="98" t="s">
        <v>238</v>
      </c>
      <c r="AG15" s="98" t="s">
        <v>238</v>
      </c>
      <c r="AH15" s="98" t="s">
        <v>238</v>
      </c>
      <c r="AI15" s="98" t="s">
        <v>238</v>
      </c>
      <c r="AJ15" s="98" t="s">
        <v>238</v>
      </c>
      <c r="AK15" s="99" t="s">
        <v>3839</v>
      </c>
      <c r="AL15" s="98" t="s">
        <v>1962</v>
      </c>
    </row>
    <row r="16" spans="1:38" ht="30" customHeight="1" x14ac:dyDescent="0.35">
      <c r="A16" s="104" t="s">
        <v>2648</v>
      </c>
      <c r="B16" s="98" t="s">
        <v>1761</v>
      </c>
      <c r="C16" s="95">
        <v>44043</v>
      </c>
      <c r="D16" s="96">
        <v>44066</v>
      </c>
      <c r="E16" s="93" t="s">
        <v>2649</v>
      </c>
      <c r="F16" s="112" t="str">
        <f t="shared" si="0"/>
        <v>https://pubmed.ncbi.nlm.nih.gov/32826723/</v>
      </c>
      <c r="G16" s="97" t="s">
        <v>1864</v>
      </c>
      <c r="H16" s="97" t="s">
        <v>109</v>
      </c>
      <c r="I16" s="98" t="s">
        <v>2650</v>
      </c>
      <c r="J16" s="93" t="s">
        <v>2651</v>
      </c>
      <c r="K16" s="93">
        <v>2020</v>
      </c>
      <c r="L16" s="97" t="s">
        <v>1757</v>
      </c>
      <c r="M16" s="93" t="s">
        <v>2652</v>
      </c>
      <c r="N16" s="97" t="s">
        <v>2232</v>
      </c>
      <c r="O16" s="93" t="s">
        <v>238</v>
      </c>
      <c r="P16" s="93" t="s">
        <v>237</v>
      </c>
      <c r="Q16" s="93" t="s">
        <v>238</v>
      </c>
      <c r="R16" s="100" t="s">
        <v>238</v>
      </c>
      <c r="S16" s="98" t="s">
        <v>101</v>
      </c>
      <c r="T16" s="93" t="s">
        <v>1864</v>
      </c>
      <c r="U16" s="93" t="s">
        <v>238</v>
      </c>
      <c r="V16" s="93" t="s">
        <v>238</v>
      </c>
      <c r="W16" s="98" t="s">
        <v>238</v>
      </c>
      <c r="X16" s="93" t="s">
        <v>238</v>
      </c>
      <c r="Y16" s="93" t="s">
        <v>238</v>
      </c>
      <c r="Z16" s="93" t="s">
        <v>238</v>
      </c>
      <c r="AA16" s="98" t="s">
        <v>238</v>
      </c>
      <c r="AB16" s="98" t="s">
        <v>237</v>
      </c>
      <c r="AC16" s="98" t="s">
        <v>238</v>
      </c>
      <c r="AD16" s="98" t="s">
        <v>238</v>
      </c>
      <c r="AE16" s="98" t="s">
        <v>238</v>
      </c>
      <c r="AF16" s="98" t="s">
        <v>238</v>
      </c>
      <c r="AG16" s="98" t="s">
        <v>238</v>
      </c>
      <c r="AH16" s="98" t="s">
        <v>238</v>
      </c>
      <c r="AI16" s="98" t="s">
        <v>238</v>
      </c>
      <c r="AJ16" s="98" t="s">
        <v>238</v>
      </c>
      <c r="AK16" s="99"/>
      <c r="AL16" s="98" t="s">
        <v>1962</v>
      </c>
    </row>
    <row r="17" spans="1:38" ht="30" customHeight="1" x14ac:dyDescent="0.35">
      <c r="A17" s="104" t="s">
        <v>2653</v>
      </c>
      <c r="B17" s="98" t="s">
        <v>1761</v>
      </c>
      <c r="C17" s="95">
        <v>44064</v>
      </c>
      <c r="D17" s="96">
        <v>44066</v>
      </c>
      <c r="E17" s="93" t="s">
        <v>2654</v>
      </c>
      <c r="F17" s="112" t="str">
        <f t="shared" si="0"/>
        <v>https://pubmed.ncbi.nlm.nih.gov/32826282/</v>
      </c>
      <c r="G17" s="97" t="s">
        <v>111</v>
      </c>
      <c r="H17" s="97" t="s">
        <v>1759</v>
      </c>
      <c r="I17" s="98" t="s">
        <v>2655</v>
      </c>
      <c r="J17" s="93" t="s">
        <v>2656</v>
      </c>
      <c r="K17" s="93">
        <v>2020</v>
      </c>
      <c r="L17" s="97" t="s">
        <v>1757</v>
      </c>
      <c r="M17" s="93" t="s">
        <v>2657</v>
      </c>
      <c r="N17" s="97" t="s">
        <v>2232</v>
      </c>
      <c r="O17" s="93" t="s">
        <v>238</v>
      </c>
      <c r="P17" s="93" t="s">
        <v>237</v>
      </c>
      <c r="Q17" s="93" t="s">
        <v>238</v>
      </c>
      <c r="R17" s="100" t="s">
        <v>238</v>
      </c>
      <c r="S17" s="98" t="s">
        <v>105</v>
      </c>
      <c r="T17" s="93" t="s">
        <v>3835</v>
      </c>
      <c r="U17" s="93" t="s">
        <v>238</v>
      </c>
      <c r="V17" s="93" t="s">
        <v>238</v>
      </c>
      <c r="W17" s="98" t="s">
        <v>238</v>
      </c>
      <c r="X17" s="93" t="s">
        <v>238</v>
      </c>
      <c r="Y17" s="93" t="s">
        <v>238</v>
      </c>
      <c r="Z17" s="93" t="s">
        <v>238</v>
      </c>
      <c r="AA17" s="98" t="s">
        <v>238</v>
      </c>
      <c r="AB17" s="98" t="s">
        <v>238</v>
      </c>
      <c r="AC17" s="98" t="s">
        <v>238</v>
      </c>
      <c r="AD17" s="98" t="s">
        <v>238</v>
      </c>
      <c r="AE17" s="98" t="s">
        <v>238</v>
      </c>
      <c r="AF17" s="98" t="s">
        <v>238</v>
      </c>
      <c r="AG17" s="98" t="s">
        <v>238</v>
      </c>
      <c r="AH17" s="98" t="s">
        <v>238</v>
      </c>
      <c r="AI17" s="98" t="s">
        <v>238</v>
      </c>
      <c r="AJ17" s="98" t="s">
        <v>238</v>
      </c>
      <c r="AK17" s="99"/>
      <c r="AL17" s="98" t="s">
        <v>1962</v>
      </c>
    </row>
    <row r="18" spans="1:38" ht="30" customHeight="1" x14ac:dyDescent="0.35">
      <c r="A18" s="104" t="s">
        <v>2658</v>
      </c>
      <c r="B18" s="98" t="s">
        <v>1761</v>
      </c>
      <c r="C18" s="95">
        <v>44061</v>
      </c>
      <c r="D18" s="96">
        <v>44066</v>
      </c>
      <c r="E18" s="93" t="s">
        <v>2659</v>
      </c>
      <c r="F18" s="112" t="str">
        <f t="shared" si="0"/>
        <v>https://pubmed.ncbi.nlm.nih.gov/32826022/</v>
      </c>
      <c r="G18" s="97" t="s">
        <v>106</v>
      </c>
      <c r="H18" s="97" t="s">
        <v>100</v>
      </c>
      <c r="I18" s="98" t="s">
        <v>2660</v>
      </c>
      <c r="J18" s="93" t="s">
        <v>2120</v>
      </c>
      <c r="K18" s="93">
        <v>2020</v>
      </c>
      <c r="L18" s="97" t="s">
        <v>1757</v>
      </c>
      <c r="M18" s="93" t="s">
        <v>2661</v>
      </c>
      <c r="N18" s="97" t="s">
        <v>2232</v>
      </c>
      <c r="O18" s="93" t="s">
        <v>238</v>
      </c>
      <c r="P18" s="93" t="s">
        <v>237</v>
      </c>
      <c r="Q18" s="93" t="s">
        <v>238</v>
      </c>
      <c r="R18" s="100" t="s">
        <v>238</v>
      </c>
      <c r="S18" s="98" t="s">
        <v>105</v>
      </c>
      <c r="T18" s="93" t="s">
        <v>2419</v>
      </c>
      <c r="U18" s="93" t="s">
        <v>238</v>
      </c>
      <c r="V18" s="93" t="s">
        <v>238</v>
      </c>
      <c r="W18" s="98" t="s">
        <v>238</v>
      </c>
      <c r="X18" s="93" t="s">
        <v>238</v>
      </c>
      <c r="Y18" s="93" t="s">
        <v>238</v>
      </c>
      <c r="Z18" s="93" t="s">
        <v>238</v>
      </c>
      <c r="AA18" s="98" t="s">
        <v>237</v>
      </c>
      <c r="AB18" s="98" t="s">
        <v>237</v>
      </c>
      <c r="AC18" s="98" t="s">
        <v>237</v>
      </c>
      <c r="AD18" s="98" t="s">
        <v>237</v>
      </c>
      <c r="AE18" s="98" t="s">
        <v>238</v>
      </c>
      <c r="AF18" s="98" t="s">
        <v>238</v>
      </c>
      <c r="AG18" s="98" t="s">
        <v>238</v>
      </c>
      <c r="AH18" s="98" t="s">
        <v>238</v>
      </c>
      <c r="AI18" s="98" t="s">
        <v>238</v>
      </c>
      <c r="AJ18" s="98" t="s">
        <v>238</v>
      </c>
      <c r="AK18" s="99"/>
      <c r="AL18" s="98" t="s">
        <v>1962</v>
      </c>
    </row>
    <row r="19" spans="1:38" ht="30" customHeight="1" x14ac:dyDescent="0.35">
      <c r="A19" s="104" t="s">
        <v>2662</v>
      </c>
      <c r="B19" s="98" t="s">
        <v>2663</v>
      </c>
      <c r="C19" s="95">
        <v>44063</v>
      </c>
      <c r="D19" s="96">
        <v>44066</v>
      </c>
      <c r="E19" s="93" t="s">
        <v>2664</v>
      </c>
      <c r="F19" s="112" t="str">
        <f t="shared" si="0"/>
        <v>https://pubmed.ncbi.nlm.nih.gov/32825327/</v>
      </c>
      <c r="G19" s="97" t="s">
        <v>1864</v>
      </c>
      <c r="H19" s="97" t="s">
        <v>102</v>
      </c>
      <c r="I19" s="98" t="s">
        <v>2665</v>
      </c>
      <c r="J19" s="93" t="s">
        <v>2666</v>
      </c>
      <c r="K19" s="93">
        <v>2020</v>
      </c>
      <c r="L19" s="97" t="s">
        <v>1757</v>
      </c>
      <c r="M19" s="93" t="s">
        <v>2667</v>
      </c>
      <c r="N19" s="97" t="s">
        <v>2232</v>
      </c>
      <c r="O19" s="93" t="s">
        <v>237</v>
      </c>
      <c r="P19" s="93" t="s">
        <v>237</v>
      </c>
      <c r="Q19" s="93" t="s">
        <v>238</v>
      </c>
      <c r="R19" s="100" t="s">
        <v>238</v>
      </c>
      <c r="S19" s="98" t="s">
        <v>101</v>
      </c>
      <c r="T19" s="93" t="s">
        <v>1864</v>
      </c>
      <c r="U19" s="93" t="s">
        <v>238</v>
      </c>
      <c r="V19" s="93" t="s">
        <v>238</v>
      </c>
      <c r="W19" s="98" t="s">
        <v>238</v>
      </c>
      <c r="X19" s="93" t="s">
        <v>238</v>
      </c>
      <c r="Y19" s="93" t="s">
        <v>237</v>
      </c>
      <c r="Z19" s="93" t="s">
        <v>238</v>
      </c>
      <c r="AA19" s="98" t="s">
        <v>238</v>
      </c>
      <c r="AB19" s="98" t="s">
        <v>238</v>
      </c>
      <c r="AC19" s="98" t="s">
        <v>238</v>
      </c>
      <c r="AD19" s="98" t="s">
        <v>237</v>
      </c>
      <c r="AE19" s="98" t="s">
        <v>238</v>
      </c>
      <c r="AF19" s="98" t="s">
        <v>238</v>
      </c>
      <c r="AG19" s="98" t="s">
        <v>238</v>
      </c>
      <c r="AH19" s="98" t="s">
        <v>238</v>
      </c>
      <c r="AI19" s="98" t="s">
        <v>2668</v>
      </c>
      <c r="AJ19" s="98" t="s">
        <v>238</v>
      </c>
      <c r="AK19" s="99"/>
      <c r="AL19" s="98" t="s">
        <v>1962</v>
      </c>
    </row>
    <row r="20" spans="1:38" ht="30" customHeight="1" x14ac:dyDescent="0.35">
      <c r="A20" s="104" t="s">
        <v>2669</v>
      </c>
      <c r="B20" s="98" t="s">
        <v>2670</v>
      </c>
      <c r="C20" s="95">
        <v>44059</v>
      </c>
      <c r="D20" s="96">
        <v>44065</v>
      </c>
      <c r="E20" s="93" t="s">
        <v>2671</v>
      </c>
      <c r="F20" s="112" t="str">
        <f t="shared" si="0"/>
        <v>https://pubmed.ncbi.nlm.nih.gov/32821637/</v>
      </c>
      <c r="G20" s="97" t="s">
        <v>103</v>
      </c>
      <c r="H20" s="97" t="s">
        <v>1759</v>
      </c>
      <c r="I20" s="98" t="s">
        <v>2672</v>
      </c>
      <c r="J20" s="93" t="s">
        <v>2673</v>
      </c>
      <c r="K20" s="93">
        <v>2020</v>
      </c>
      <c r="L20" s="97" t="s">
        <v>1757</v>
      </c>
      <c r="M20" s="93" t="s">
        <v>2674</v>
      </c>
      <c r="N20" s="97" t="s">
        <v>2232</v>
      </c>
      <c r="O20" s="93" t="s">
        <v>238</v>
      </c>
      <c r="P20" s="93" t="s">
        <v>237</v>
      </c>
      <c r="Q20" s="93" t="s">
        <v>238</v>
      </c>
      <c r="R20" s="100" t="s">
        <v>238</v>
      </c>
      <c r="S20" s="98" t="s">
        <v>105</v>
      </c>
      <c r="T20" s="93" t="s">
        <v>2675</v>
      </c>
      <c r="U20" s="93" t="s">
        <v>238</v>
      </c>
      <c r="V20" s="93" t="s">
        <v>238</v>
      </c>
      <c r="W20" s="98" t="s">
        <v>238</v>
      </c>
      <c r="X20" s="93" t="s">
        <v>238</v>
      </c>
      <c r="Y20" s="93" t="s">
        <v>238</v>
      </c>
      <c r="Z20" s="93" t="s">
        <v>238</v>
      </c>
      <c r="AA20" s="98" t="s">
        <v>237</v>
      </c>
      <c r="AB20" s="98" t="s">
        <v>237</v>
      </c>
      <c r="AC20" s="98" t="s">
        <v>238</v>
      </c>
      <c r="AD20" s="98" t="s">
        <v>238</v>
      </c>
      <c r="AE20" s="98" t="s">
        <v>238</v>
      </c>
      <c r="AF20" s="98" t="s">
        <v>238</v>
      </c>
      <c r="AG20" s="98" t="s">
        <v>238</v>
      </c>
      <c r="AH20" s="98" t="s">
        <v>238</v>
      </c>
      <c r="AI20" s="98" t="s">
        <v>238</v>
      </c>
      <c r="AJ20" s="98" t="s">
        <v>238</v>
      </c>
      <c r="AK20" s="99"/>
      <c r="AL20" s="98" t="s">
        <v>1962</v>
      </c>
    </row>
    <row r="21" spans="1:38" ht="30" customHeight="1" x14ac:dyDescent="0.35">
      <c r="A21" s="104" t="s">
        <v>2676</v>
      </c>
      <c r="B21" s="98" t="s">
        <v>1761</v>
      </c>
      <c r="C21" s="95">
        <v>44060</v>
      </c>
      <c r="D21" s="96">
        <v>44065</v>
      </c>
      <c r="E21" s="93" t="s">
        <v>2677</v>
      </c>
      <c r="F21" s="112" t="str">
        <f t="shared" si="0"/>
        <v>https://pubmed.ncbi.nlm.nih.gov/32819798/</v>
      </c>
      <c r="G21" s="97" t="s">
        <v>167</v>
      </c>
      <c r="H21" s="97" t="s">
        <v>2338</v>
      </c>
      <c r="I21" s="98" t="s">
        <v>2678</v>
      </c>
      <c r="J21" s="93" t="s">
        <v>2679</v>
      </c>
      <c r="K21" s="93">
        <v>2020</v>
      </c>
      <c r="L21" s="97" t="s">
        <v>1757</v>
      </c>
      <c r="M21" s="93" t="s">
        <v>2680</v>
      </c>
      <c r="N21" s="97" t="s">
        <v>2232</v>
      </c>
      <c r="O21" s="93" t="s">
        <v>238</v>
      </c>
      <c r="P21" s="93" t="s">
        <v>237</v>
      </c>
      <c r="Q21" s="93" t="s">
        <v>238</v>
      </c>
      <c r="R21" s="100" t="s">
        <v>238</v>
      </c>
      <c r="S21" s="98" t="s">
        <v>105</v>
      </c>
      <c r="T21" s="93" t="s">
        <v>1864</v>
      </c>
      <c r="U21" s="93" t="s">
        <v>238</v>
      </c>
      <c r="V21" s="93" t="s">
        <v>238</v>
      </c>
      <c r="W21" s="98" t="s">
        <v>238</v>
      </c>
      <c r="X21" s="93" t="s">
        <v>238</v>
      </c>
      <c r="Y21" s="93" t="s">
        <v>238</v>
      </c>
      <c r="Z21" s="93" t="s">
        <v>238</v>
      </c>
      <c r="AA21" s="98" t="s">
        <v>238</v>
      </c>
      <c r="AB21" s="98" t="s">
        <v>238</v>
      </c>
      <c r="AC21" s="98" t="s">
        <v>238</v>
      </c>
      <c r="AD21" s="98" t="s">
        <v>238</v>
      </c>
      <c r="AE21" s="98" t="s">
        <v>238</v>
      </c>
      <c r="AF21" s="98" t="s">
        <v>238</v>
      </c>
      <c r="AG21" s="98" t="s">
        <v>238</v>
      </c>
      <c r="AH21" s="98" t="s">
        <v>238</v>
      </c>
      <c r="AI21" s="98" t="s">
        <v>238</v>
      </c>
      <c r="AJ21" s="98" t="s">
        <v>238</v>
      </c>
      <c r="AK21" s="99"/>
      <c r="AL21" s="98" t="s">
        <v>1962</v>
      </c>
    </row>
    <row r="22" spans="1:38" ht="30" customHeight="1" x14ac:dyDescent="0.35">
      <c r="A22" s="104" t="s">
        <v>2681</v>
      </c>
      <c r="B22" s="98" t="s">
        <v>2682</v>
      </c>
      <c r="C22" s="95">
        <v>44060</v>
      </c>
      <c r="D22" s="96">
        <v>44064</v>
      </c>
      <c r="E22" s="93" t="s">
        <v>2683</v>
      </c>
      <c r="F22" s="112" t="str">
        <f t="shared" si="0"/>
        <v>https://pubmed.ncbi.nlm.nih.gov/32818801/</v>
      </c>
      <c r="G22" s="97" t="s">
        <v>106</v>
      </c>
      <c r="H22" s="97" t="s">
        <v>1759</v>
      </c>
      <c r="I22" s="98" t="s">
        <v>2684</v>
      </c>
      <c r="J22" s="93" t="s">
        <v>2685</v>
      </c>
      <c r="K22" s="93">
        <v>2020</v>
      </c>
      <c r="L22" s="97" t="s">
        <v>1757</v>
      </c>
      <c r="M22" s="93" t="s">
        <v>2686</v>
      </c>
      <c r="N22" s="97" t="s">
        <v>2232</v>
      </c>
      <c r="O22" s="93" t="s">
        <v>237</v>
      </c>
      <c r="P22" s="93" t="s">
        <v>238</v>
      </c>
      <c r="Q22" s="93" t="s">
        <v>237</v>
      </c>
      <c r="R22" s="100" t="s">
        <v>238</v>
      </c>
      <c r="S22" s="98" t="s">
        <v>105</v>
      </c>
      <c r="T22" s="93" t="s">
        <v>2687</v>
      </c>
      <c r="U22" s="93" t="s">
        <v>237</v>
      </c>
      <c r="V22" s="93" t="s">
        <v>237</v>
      </c>
      <c r="W22" s="98" t="s">
        <v>237</v>
      </c>
      <c r="X22" s="93" t="s">
        <v>237</v>
      </c>
      <c r="Y22" s="93" t="s">
        <v>237</v>
      </c>
      <c r="Z22" s="93" t="s">
        <v>238</v>
      </c>
      <c r="AA22" s="98" t="s">
        <v>238</v>
      </c>
      <c r="AB22" s="98" t="s">
        <v>238</v>
      </c>
      <c r="AC22" s="98" t="s">
        <v>238</v>
      </c>
      <c r="AD22" s="98" t="s">
        <v>238</v>
      </c>
      <c r="AE22" s="98" t="s">
        <v>237</v>
      </c>
      <c r="AF22" s="98" t="s">
        <v>237</v>
      </c>
      <c r="AG22" s="98" t="s">
        <v>238</v>
      </c>
      <c r="AH22" s="98" t="s">
        <v>238</v>
      </c>
      <c r="AI22" s="98" t="s">
        <v>238</v>
      </c>
      <c r="AJ22" s="98" t="s">
        <v>238</v>
      </c>
      <c r="AK22" s="99" t="s">
        <v>3839</v>
      </c>
      <c r="AL22" s="98" t="s">
        <v>1962</v>
      </c>
    </row>
    <row r="23" spans="1:38" ht="30" customHeight="1" x14ac:dyDescent="0.35">
      <c r="A23" s="104" t="s">
        <v>2688</v>
      </c>
      <c r="B23" s="98" t="s">
        <v>2689</v>
      </c>
      <c r="C23" s="95">
        <v>44060</v>
      </c>
      <c r="D23" s="96">
        <v>44064</v>
      </c>
      <c r="E23" s="93" t="s">
        <v>2690</v>
      </c>
      <c r="F23" s="112" t="str">
        <f t="shared" si="0"/>
        <v>https://pubmed.ncbi.nlm.nih.gov/32818674/</v>
      </c>
      <c r="G23" s="97" t="s">
        <v>117</v>
      </c>
      <c r="H23" s="97" t="s">
        <v>1759</v>
      </c>
      <c r="I23" s="98" t="s">
        <v>2691</v>
      </c>
      <c r="J23" s="93" t="s">
        <v>2692</v>
      </c>
      <c r="K23" s="93">
        <v>2020</v>
      </c>
      <c r="L23" s="97" t="s">
        <v>1757</v>
      </c>
      <c r="M23" s="93" t="s">
        <v>2693</v>
      </c>
      <c r="N23" s="97" t="s">
        <v>2232</v>
      </c>
      <c r="O23" s="93" t="s">
        <v>238</v>
      </c>
      <c r="P23" s="93" t="s">
        <v>237</v>
      </c>
      <c r="Q23" s="93" t="s">
        <v>238</v>
      </c>
      <c r="R23" s="100" t="s">
        <v>238</v>
      </c>
      <c r="S23" s="98" t="s">
        <v>105</v>
      </c>
      <c r="T23" s="93" t="s">
        <v>2694</v>
      </c>
      <c r="U23" s="93" t="s">
        <v>238</v>
      </c>
      <c r="V23" s="93" t="s">
        <v>238</v>
      </c>
      <c r="W23" s="98" t="s">
        <v>238</v>
      </c>
      <c r="X23" s="93" t="s">
        <v>238</v>
      </c>
      <c r="Y23" s="93" t="s">
        <v>238</v>
      </c>
      <c r="Z23" s="93" t="s">
        <v>238</v>
      </c>
      <c r="AA23" s="98" t="s">
        <v>238</v>
      </c>
      <c r="AB23" s="98" t="s">
        <v>238</v>
      </c>
      <c r="AC23" s="98" t="s">
        <v>238</v>
      </c>
      <c r="AD23" s="98" t="s">
        <v>238</v>
      </c>
      <c r="AE23" s="98" t="s">
        <v>238</v>
      </c>
      <c r="AF23" s="98" t="s">
        <v>238</v>
      </c>
      <c r="AG23" s="98" t="s">
        <v>238</v>
      </c>
      <c r="AH23" s="98" t="s">
        <v>238</v>
      </c>
      <c r="AI23" s="98" t="s">
        <v>238</v>
      </c>
      <c r="AJ23" s="98" t="s">
        <v>238</v>
      </c>
      <c r="AK23" s="99" t="s">
        <v>2260</v>
      </c>
      <c r="AL23" s="98" t="s">
        <v>1962</v>
      </c>
    </row>
    <row r="24" spans="1:38" ht="30" customHeight="1" x14ac:dyDescent="0.35">
      <c r="A24" s="104" t="s">
        <v>2695</v>
      </c>
      <c r="B24" s="98" t="s">
        <v>2696</v>
      </c>
      <c r="C24" s="95">
        <v>44060</v>
      </c>
      <c r="D24" s="96">
        <v>44064</v>
      </c>
      <c r="E24" s="93" t="s">
        <v>2697</v>
      </c>
      <c r="F24" s="112" t="str">
        <f t="shared" si="0"/>
        <v>https://pubmed.ncbi.nlm.nih.gov/32818434/</v>
      </c>
      <c r="G24" s="97" t="s">
        <v>1864</v>
      </c>
      <c r="H24" s="97" t="s">
        <v>102</v>
      </c>
      <c r="I24" s="98" t="s">
        <v>2698</v>
      </c>
      <c r="J24" s="93" t="s">
        <v>2420</v>
      </c>
      <c r="K24" s="93">
        <v>2020</v>
      </c>
      <c r="L24" s="97" t="s">
        <v>1757</v>
      </c>
      <c r="M24" s="93" t="s">
        <v>2699</v>
      </c>
      <c r="N24" s="97" t="s">
        <v>2232</v>
      </c>
      <c r="O24" s="93" t="s">
        <v>238</v>
      </c>
      <c r="P24" s="93" t="s">
        <v>237</v>
      </c>
      <c r="Q24" s="93" t="s">
        <v>238</v>
      </c>
      <c r="R24" s="100" t="s">
        <v>238</v>
      </c>
      <c r="S24" s="98" t="s">
        <v>101</v>
      </c>
      <c r="T24" s="93" t="s">
        <v>1864</v>
      </c>
      <c r="U24" s="93" t="s">
        <v>238</v>
      </c>
      <c r="V24" s="93" t="s">
        <v>238</v>
      </c>
      <c r="W24" s="98" t="s">
        <v>238</v>
      </c>
      <c r="X24" s="93" t="s">
        <v>238</v>
      </c>
      <c r="Y24" s="93" t="s">
        <v>238</v>
      </c>
      <c r="Z24" s="93" t="s">
        <v>238</v>
      </c>
      <c r="AA24" s="98" t="s">
        <v>237</v>
      </c>
      <c r="AB24" s="98" t="s">
        <v>237</v>
      </c>
      <c r="AC24" s="98" t="s">
        <v>237</v>
      </c>
      <c r="AD24" s="98" t="s">
        <v>237</v>
      </c>
      <c r="AE24" s="98" t="s">
        <v>238</v>
      </c>
      <c r="AF24" s="98" t="s">
        <v>238</v>
      </c>
      <c r="AG24" s="98" t="s">
        <v>238</v>
      </c>
      <c r="AH24" s="98" t="s">
        <v>238</v>
      </c>
      <c r="AI24" s="98" t="s">
        <v>238</v>
      </c>
      <c r="AJ24" s="98" t="s">
        <v>238</v>
      </c>
      <c r="AK24" s="99"/>
      <c r="AL24" s="98" t="s">
        <v>1962</v>
      </c>
    </row>
    <row r="25" spans="1:38" ht="30" customHeight="1" x14ac:dyDescent="0.35">
      <c r="A25" s="104" t="s">
        <v>2700</v>
      </c>
      <c r="B25" s="98" t="s">
        <v>2701</v>
      </c>
      <c r="C25" s="95">
        <v>44057</v>
      </c>
      <c r="D25" s="96">
        <v>44064</v>
      </c>
      <c r="E25" s="93" t="s">
        <v>2702</v>
      </c>
      <c r="F25" s="112" t="str">
        <f t="shared" si="0"/>
        <v>https://pubmed.ncbi.nlm.nih.gov/32817988/</v>
      </c>
      <c r="G25" s="97" t="s">
        <v>1864</v>
      </c>
      <c r="H25" s="97" t="s">
        <v>102</v>
      </c>
      <c r="I25" s="98" t="s">
        <v>2703</v>
      </c>
      <c r="J25" s="93" t="s">
        <v>2704</v>
      </c>
      <c r="K25" s="93">
        <v>2020</v>
      </c>
      <c r="L25" s="97" t="s">
        <v>1757</v>
      </c>
      <c r="M25" s="93" t="s">
        <v>2705</v>
      </c>
      <c r="N25" s="97" t="s">
        <v>2232</v>
      </c>
      <c r="O25" s="93" t="s">
        <v>237</v>
      </c>
      <c r="P25" s="93" t="s">
        <v>238</v>
      </c>
      <c r="Q25" s="93" t="s">
        <v>237</v>
      </c>
      <c r="R25" s="100" t="s">
        <v>238</v>
      </c>
      <c r="S25" s="98" t="s">
        <v>101</v>
      </c>
      <c r="T25" s="93" t="s">
        <v>1864</v>
      </c>
      <c r="U25" s="93" t="s">
        <v>237</v>
      </c>
      <c r="V25" s="93" t="s">
        <v>237</v>
      </c>
      <c r="W25" s="98" t="s">
        <v>237</v>
      </c>
      <c r="X25" s="93" t="s">
        <v>237</v>
      </c>
      <c r="Y25" s="93" t="s">
        <v>237</v>
      </c>
      <c r="Z25" s="93" t="s">
        <v>238</v>
      </c>
      <c r="AA25" s="98" t="s">
        <v>238</v>
      </c>
      <c r="AB25" s="98" t="s">
        <v>238</v>
      </c>
      <c r="AC25" s="98" t="s">
        <v>238</v>
      </c>
      <c r="AD25" s="98" t="s">
        <v>238</v>
      </c>
      <c r="AE25" s="98" t="s">
        <v>237</v>
      </c>
      <c r="AF25" s="98" t="s">
        <v>238</v>
      </c>
      <c r="AG25" s="98" t="s">
        <v>238</v>
      </c>
      <c r="AH25" s="98" t="s">
        <v>238</v>
      </c>
      <c r="AI25" s="98" t="s">
        <v>238</v>
      </c>
      <c r="AJ25" s="98" t="s">
        <v>238</v>
      </c>
      <c r="AK25" s="99" t="s">
        <v>3839</v>
      </c>
      <c r="AL25" s="98" t="s">
        <v>1962</v>
      </c>
    </row>
    <row r="26" spans="1:38" ht="30" customHeight="1" x14ac:dyDescent="0.35">
      <c r="A26" s="104" t="s">
        <v>2706</v>
      </c>
      <c r="B26" s="98" t="s">
        <v>2707</v>
      </c>
      <c r="C26" s="95">
        <v>44063</v>
      </c>
      <c r="D26" s="96">
        <v>44064</v>
      </c>
      <c r="E26" s="93" t="s">
        <v>2708</v>
      </c>
      <c r="F26" s="112" t="str">
        <f t="shared" si="0"/>
        <v>https://pubmed.ncbi.nlm.nih.gov/32817662/</v>
      </c>
      <c r="G26" s="97" t="s">
        <v>1864</v>
      </c>
      <c r="H26" s="97" t="s">
        <v>110</v>
      </c>
      <c r="I26" s="98" t="s">
        <v>2709</v>
      </c>
      <c r="J26" s="93" t="s">
        <v>2427</v>
      </c>
      <c r="K26" s="93">
        <v>2020</v>
      </c>
      <c r="L26" s="97" t="s">
        <v>1757</v>
      </c>
      <c r="M26" s="93" t="s">
        <v>2710</v>
      </c>
      <c r="N26" s="97" t="s">
        <v>2232</v>
      </c>
      <c r="O26" s="93" t="s">
        <v>238</v>
      </c>
      <c r="P26" s="93" t="s">
        <v>237</v>
      </c>
      <c r="Q26" s="93" t="s">
        <v>238</v>
      </c>
      <c r="R26" s="100" t="s">
        <v>238</v>
      </c>
      <c r="S26" s="98" t="s">
        <v>101</v>
      </c>
      <c r="T26" s="93" t="s">
        <v>1864</v>
      </c>
      <c r="U26" s="93" t="s">
        <v>238</v>
      </c>
      <c r="V26" s="93" t="s">
        <v>238</v>
      </c>
      <c r="W26" s="98" t="s">
        <v>238</v>
      </c>
      <c r="X26" s="93" t="s">
        <v>238</v>
      </c>
      <c r="Y26" s="93" t="s">
        <v>238</v>
      </c>
      <c r="Z26" s="93" t="s">
        <v>238</v>
      </c>
      <c r="AA26" s="98" t="s">
        <v>238</v>
      </c>
      <c r="AB26" s="98" t="s">
        <v>237</v>
      </c>
      <c r="AC26" s="98" t="s">
        <v>238</v>
      </c>
      <c r="AD26" s="98" t="s">
        <v>238</v>
      </c>
      <c r="AE26" s="98" t="s">
        <v>238</v>
      </c>
      <c r="AF26" s="98" t="s">
        <v>238</v>
      </c>
      <c r="AG26" s="98" t="s">
        <v>238</v>
      </c>
      <c r="AH26" s="98" t="s">
        <v>238</v>
      </c>
      <c r="AI26" s="98" t="s">
        <v>238</v>
      </c>
      <c r="AJ26" s="98" t="s">
        <v>2711</v>
      </c>
      <c r="AK26" s="99"/>
      <c r="AL26" s="98" t="s">
        <v>1962</v>
      </c>
    </row>
    <row r="27" spans="1:38" ht="30" customHeight="1" x14ac:dyDescent="0.35">
      <c r="A27" s="104" t="s">
        <v>2712</v>
      </c>
      <c r="B27" s="98" t="s">
        <v>1761</v>
      </c>
      <c r="C27" s="95">
        <v>44060</v>
      </c>
      <c r="D27" s="96">
        <v>44064</v>
      </c>
      <c r="E27" s="93" t="s">
        <v>2713</v>
      </c>
      <c r="F27" s="112" t="str">
        <f t="shared" si="0"/>
        <v>https://pubmed.ncbi.nlm.nih.gov/32816997/</v>
      </c>
      <c r="G27" s="97" t="s">
        <v>167</v>
      </c>
      <c r="H27" s="97" t="s">
        <v>2338</v>
      </c>
      <c r="I27" s="98" t="s">
        <v>2714</v>
      </c>
      <c r="J27" s="93" t="s">
        <v>2656</v>
      </c>
      <c r="K27" s="93">
        <v>2020</v>
      </c>
      <c r="L27" s="97" t="s">
        <v>1757</v>
      </c>
      <c r="M27" s="93" t="s">
        <v>2715</v>
      </c>
      <c r="N27" s="97" t="s">
        <v>2232</v>
      </c>
      <c r="O27" s="93" t="s">
        <v>238</v>
      </c>
      <c r="P27" s="93" t="s">
        <v>237</v>
      </c>
      <c r="Q27" s="93" t="s">
        <v>238</v>
      </c>
      <c r="R27" s="100" t="s">
        <v>238</v>
      </c>
      <c r="S27" s="98" t="s">
        <v>105</v>
      </c>
      <c r="T27" s="93" t="s">
        <v>2716</v>
      </c>
      <c r="U27" s="93" t="s">
        <v>238</v>
      </c>
      <c r="V27" s="93" t="s">
        <v>238</v>
      </c>
      <c r="W27" s="98" t="s">
        <v>238</v>
      </c>
      <c r="X27" s="93" t="s">
        <v>238</v>
      </c>
      <c r="Y27" s="93" t="s">
        <v>238</v>
      </c>
      <c r="Z27" s="93" t="s">
        <v>238</v>
      </c>
      <c r="AA27" s="98" t="s">
        <v>237</v>
      </c>
      <c r="AB27" s="98" t="s">
        <v>237</v>
      </c>
      <c r="AC27" s="98" t="s">
        <v>237</v>
      </c>
      <c r="AD27" s="98" t="s">
        <v>237</v>
      </c>
      <c r="AE27" s="98" t="s">
        <v>238</v>
      </c>
      <c r="AF27" s="98" t="s">
        <v>238</v>
      </c>
      <c r="AG27" s="98" t="s">
        <v>238</v>
      </c>
      <c r="AH27" s="98" t="s">
        <v>238</v>
      </c>
      <c r="AI27" s="98" t="s">
        <v>238</v>
      </c>
      <c r="AJ27" s="98" t="s">
        <v>238</v>
      </c>
      <c r="AK27" s="99"/>
      <c r="AL27" s="98" t="s">
        <v>1962</v>
      </c>
    </row>
    <row r="28" spans="1:38" ht="30" customHeight="1" x14ac:dyDescent="0.35">
      <c r="A28" s="104" t="s">
        <v>2717</v>
      </c>
      <c r="B28" s="98" t="s">
        <v>1761</v>
      </c>
      <c r="C28" s="95">
        <v>44029</v>
      </c>
      <c r="D28" s="96">
        <v>44064</v>
      </c>
      <c r="E28" s="93" t="s">
        <v>2718</v>
      </c>
      <c r="F28" s="112" t="str">
        <f t="shared" si="0"/>
        <v>https://pubmed.ncbi.nlm.nih.gov/32815343/</v>
      </c>
      <c r="G28" s="97" t="s">
        <v>185</v>
      </c>
      <c r="H28" s="97" t="s">
        <v>104</v>
      </c>
      <c r="I28" s="98" t="s">
        <v>2719</v>
      </c>
      <c r="J28" s="93" t="s">
        <v>2720</v>
      </c>
      <c r="K28" s="93">
        <v>2020</v>
      </c>
      <c r="L28" s="97" t="s">
        <v>1757</v>
      </c>
      <c r="M28" s="93" t="s">
        <v>2721</v>
      </c>
      <c r="N28" s="97" t="s">
        <v>2232</v>
      </c>
      <c r="O28" s="93" t="s">
        <v>237</v>
      </c>
      <c r="P28" s="93" t="s">
        <v>238</v>
      </c>
      <c r="Q28" s="93" t="s">
        <v>238</v>
      </c>
      <c r="R28" s="100" t="s">
        <v>238</v>
      </c>
      <c r="S28" s="98" t="s">
        <v>105</v>
      </c>
      <c r="T28" s="93">
        <v>1</v>
      </c>
      <c r="U28" s="93" t="s">
        <v>237</v>
      </c>
      <c r="V28" s="93" t="s">
        <v>237</v>
      </c>
      <c r="W28" s="98" t="s">
        <v>237</v>
      </c>
      <c r="X28" s="93" t="s">
        <v>237</v>
      </c>
      <c r="Y28" s="93" t="s">
        <v>237</v>
      </c>
      <c r="Z28" s="93" t="s">
        <v>238</v>
      </c>
      <c r="AA28" s="98" t="s">
        <v>238</v>
      </c>
      <c r="AB28" s="98" t="s">
        <v>238</v>
      </c>
      <c r="AC28" s="98" t="s">
        <v>238</v>
      </c>
      <c r="AD28" s="98" t="s">
        <v>238</v>
      </c>
      <c r="AE28" s="98" t="s">
        <v>238</v>
      </c>
      <c r="AF28" s="98" t="s">
        <v>238</v>
      </c>
      <c r="AG28" s="98" t="s">
        <v>238</v>
      </c>
      <c r="AH28" s="98" t="s">
        <v>238</v>
      </c>
      <c r="AI28" s="98" t="s">
        <v>238</v>
      </c>
      <c r="AJ28" s="98" t="s">
        <v>238</v>
      </c>
      <c r="AK28" s="99"/>
      <c r="AL28" s="98" t="s">
        <v>1962</v>
      </c>
    </row>
    <row r="29" spans="1:38" ht="30" customHeight="1" x14ac:dyDescent="0.35">
      <c r="A29" s="104" t="s">
        <v>2722</v>
      </c>
      <c r="B29" s="98" t="s">
        <v>2723</v>
      </c>
      <c r="C29" s="95">
        <v>44063</v>
      </c>
      <c r="D29" s="96">
        <v>44064</v>
      </c>
      <c r="E29" s="93" t="s">
        <v>2724</v>
      </c>
      <c r="F29" s="112" t="str">
        <f t="shared" si="0"/>
        <v>https://pubmed.ncbi.nlm.nih.gov/32815180/</v>
      </c>
      <c r="G29" s="97" t="s">
        <v>106</v>
      </c>
      <c r="H29" s="97" t="s">
        <v>104</v>
      </c>
      <c r="I29" s="98" t="s">
        <v>2725</v>
      </c>
      <c r="J29" s="93" t="s">
        <v>2726</v>
      </c>
      <c r="K29" s="93">
        <v>2020</v>
      </c>
      <c r="L29" s="97" t="s">
        <v>1757</v>
      </c>
      <c r="M29" s="93" t="s">
        <v>2727</v>
      </c>
      <c r="N29" s="97" t="s">
        <v>2232</v>
      </c>
      <c r="O29" s="93" t="s">
        <v>238</v>
      </c>
      <c r="P29" s="93" t="s">
        <v>237</v>
      </c>
      <c r="Q29" s="93" t="s">
        <v>238</v>
      </c>
      <c r="R29" s="100" t="s">
        <v>238</v>
      </c>
      <c r="S29" s="98" t="s">
        <v>105</v>
      </c>
      <c r="T29" s="93" t="s">
        <v>2728</v>
      </c>
      <c r="U29" s="93" t="s">
        <v>238</v>
      </c>
      <c r="V29" s="93" t="s">
        <v>238</v>
      </c>
      <c r="W29" s="98" t="s">
        <v>238</v>
      </c>
      <c r="X29" s="93" t="s">
        <v>238</v>
      </c>
      <c r="Y29" s="93" t="s">
        <v>238</v>
      </c>
      <c r="Z29" s="93" t="s">
        <v>238</v>
      </c>
      <c r="AA29" s="98" t="s">
        <v>237</v>
      </c>
      <c r="AB29" s="98" t="s">
        <v>237</v>
      </c>
      <c r="AC29" s="98" t="s">
        <v>238</v>
      </c>
      <c r="AD29" s="98" t="s">
        <v>237</v>
      </c>
      <c r="AE29" s="98" t="s">
        <v>238</v>
      </c>
      <c r="AF29" s="98" t="s">
        <v>238</v>
      </c>
      <c r="AG29" s="98" t="s">
        <v>238</v>
      </c>
      <c r="AH29" s="98" t="s">
        <v>238</v>
      </c>
      <c r="AI29" s="98" t="s">
        <v>238</v>
      </c>
      <c r="AJ29" s="98" t="s">
        <v>238</v>
      </c>
      <c r="AK29" s="99"/>
      <c r="AL29" s="98" t="s">
        <v>1962</v>
      </c>
    </row>
    <row r="30" spans="1:38" ht="30" customHeight="1" x14ac:dyDescent="0.35">
      <c r="A30" s="104" t="s">
        <v>2729</v>
      </c>
      <c r="B30" s="98" t="s">
        <v>1761</v>
      </c>
      <c r="C30" s="95">
        <v>44041</v>
      </c>
      <c r="D30" s="96">
        <v>44064</v>
      </c>
      <c r="E30" s="93" t="s">
        <v>2730</v>
      </c>
      <c r="F30" s="112" t="str">
        <f t="shared" si="0"/>
        <v>https://pubmed.ncbi.nlm.nih.gov/32814928/</v>
      </c>
      <c r="G30" s="97" t="s">
        <v>1864</v>
      </c>
      <c r="H30" s="97" t="s">
        <v>109</v>
      </c>
      <c r="I30" s="98" t="s">
        <v>2731</v>
      </c>
      <c r="J30" s="93" t="s">
        <v>2732</v>
      </c>
      <c r="K30" s="93">
        <v>2020</v>
      </c>
      <c r="L30" s="97" t="s">
        <v>1757</v>
      </c>
      <c r="M30" s="93" t="s">
        <v>2733</v>
      </c>
      <c r="N30" s="97" t="s">
        <v>2119</v>
      </c>
      <c r="O30" s="93" t="s">
        <v>237</v>
      </c>
      <c r="P30" s="93" t="s">
        <v>238</v>
      </c>
      <c r="Q30" s="93" t="s">
        <v>237</v>
      </c>
      <c r="R30" s="100" t="s">
        <v>238</v>
      </c>
      <c r="S30" s="98" t="s">
        <v>101</v>
      </c>
      <c r="T30" s="93" t="s">
        <v>1864</v>
      </c>
      <c r="U30" s="93" t="s">
        <v>237</v>
      </c>
      <c r="V30" s="93" t="s">
        <v>237</v>
      </c>
      <c r="W30" s="98" t="s">
        <v>237</v>
      </c>
      <c r="X30" s="93" t="s">
        <v>237</v>
      </c>
      <c r="Y30" s="93" t="s">
        <v>237</v>
      </c>
      <c r="Z30" s="93" t="s">
        <v>238</v>
      </c>
      <c r="AA30" s="98" t="s">
        <v>238</v>
      </c>
      <c r="AB30" s="98" t="s">
        <v>238</v>
      </c>
      <c r="AC30" s="98" t="s">
        <v>238</v>
      </c>
      <c r="AD30" s="98" t="s">
        <v>238</v>
      </c>
      <c r="AE30" s="98" t="s">
        <v>237</v>
      </c>
      <c r="AF30" s="98" t="s">
        <v>238</v>
      </c>
      <c r="AG30" s="98" t="s">
        <v>238</v>
      </c>
      <c r="AH30" s="98" t="s">
        <v>238</v>
      </c>
      <c r="AI30" s="98" t="s">
        <v>238</v>
      </c>
      <c r="AJ30" s="98" t="s">
        <v>238</v>
      </c>
      <c r="AK30" s="99" t="s">
        <v>3839</v>
      </c>
      <c r="AL30" s="98" t="s">
        <v>1962</v>
      </c>
    </row>
    <row r="31" spans="1:38" ht="30" customHeight="1" x14ac:dyDescent="0.35">
      <c r="A31" s="104" t="s">
        <v>2734</v>
      </c>
      <c r="B31" s="98" t="s">
        <v>2735</v>
      </c>
      <c r="C31" s="95">
        <v>44049</v>
      </c>
      <c r="D31" s="96">
        <v>44064</v>
      </c>
      <c r="E31" s="93" t="s">
        <v>2736</v>
      </c>
      <c r="F31" s="112" t="str">
        <f t="shared" si="0"/>
        <v>https://pubmed.ncbi.nlm.nih.gov/32814650/</v>
      </c>
      <c r="G31" s="97" t="s">
        <v>2121</v>
      </c>
      <c r="H31" s="97" t="s">
        <v>104</v>
      </c>
      <c r="I31" s="98" t="s">
        <v>2737</v>
      </c>
      <c r="J31" s="93" t="s">
        <v>2738</v>
      </c>
      <c r="K31" s="93">
        <v>2020</v>
      </c>
      <c r="L31" s="97" t="s">
        <v>1757</v>
      </c>
      <c r="M31" s="93" t="s">
        <v>2739</v>
      </c>
      <c r="N31" s="97" t="s">
        <v>2232</v>
      </c>
      <c r="O31" s="93" t="s">
        <v>238</v>
      </c>
      <c r="P31" s="93" t="s">
        <v>237</v>
      </c>
      <c r="Q31" s="93" t="s">
        <v>238</v>
      </c>
      <c r="R31" s="100" t="s">
        <v>238</v>
      </c>
      <c r="S31" s="98" t="s">
        <v>39</v>
      </c>
      <c r="T31" s="93" t="s">
        <v>2740</v>
      </c>
      <c r="U31" s="93" t="s">
        <v>238</v>
      </c>
      <c r="V31" s="93" t="s">
        <v>238</v>
      </c>
      <c r="W31" s="98" t="s">
        <v>238</v>
      </c>
      <c r="X31" s="93" t="s">
        <v>238</v>
      </c>
      <c r="Y31" s="93" t="s">
        <v>238</v>
      </c>
      <c r="Z31" s="93" t="s">
        <v>238</v>
      </c>
      <c r="AA31" s="98" t="s">
        <v>237</v>
      </c>
      <c r="AB31" s="98" t="s">
        <v>237</v>
      </c>
      <c r="AC31" s="98" t="s">
        <v>237</v>
      </c>
      <c r="AD31" s="98" t="s">
        <v>237</v>
      </c>
      <c r="AE31" s="98" t="s">
        <v>238</v>
      </c>
      <c r="AF31" s="98" t="s">
        <v>238</v>
      </c>
      <c r="AG31" s="98" t="s">
        <v>238</v>
      </c>
      <c r="AH31" s="98" t="s">
        <v>238</v>
      </c>
      <c r="AI31" s="98" t="s">
        <v>238</v>
      </c>
      <c r="AJ31" s="98" t="s">
        <v>238</v>
      </c>
      <c r="AK31" s="99"/>
      <c r="AL31" s="98" t="s">
        <v>1962</v>
      </c>
    </row>
    <row r="32" spans="1:38" ht="30" customHeight="1" x14ac:dyDescent="0.35">
      <c r="A32" s="104" t="s">
        <v>2741</v>
      </c>
      <c r="B32" s="98" t="s">
        <v>1761</v>
      </c>
      <c r="C32" s="95">
        <v>44061</v>
      </c>
      <c r="D32" s="96">
        <v>44063</v>
      </c>
      <c r="E32" s="93" t="s">
        <v>2742</v>
      </c>
      <c r="F32" s="112" t="str">
        <f t="shared" si="0"/>
        <v>https://pubmed.ncbi.nlm.nih.gov/32812231/</v>
      </c>
      <c r="G32" s="97" t="s">
        <v>1864</v>
      </c>
      <c r="H32" s="97" t="s">
        <v>109</v>
      </c>
      <c r="I32" s="98" t="s">
        <v>2743</v>
      </c>
      <c r="J32" s="93" t="s">
        <v>2744</v>
      </c>
      <c r="K32" s="93">
        <v>2020</v>
      </c>
      <c r="L32" s="97" t="s">
        <v>1757</v>
      </c>
      <c r="M32" s="93" t="s">
        <v>2745</v>
      </c>
      <c r="N32" s="97" t="s">
        <v>2232</v>
      </c>
      <c r="O32" s="93" t="s">
        <v>237</v>
      </c>
      <c r="P32" s="93" t="s">
        <v>238</v>
      </c>
      <c r="Q32" s="93" t="s">
        <v>238</v>
      </c>
      <c r="R32" s="100" t="s">
        <v>238</v>
      </c>
      <c r="S32" s="98" t="s">
        <v>101</v>
      </c>
      <c r="T32" s="93" t="s">
        <v>1864</v>
      </c>
      <c r="U32" s="93" t="s">
        <v>238</v>
      </c>
      <c r="V32" s="93" t="s">
        <v>238</v>
      </c>
      <c r="W32" s="98" t="s">
        <v>238</v>
      </c>
      <c r="X32" s="93" t="s">
        <v>238</v>
      </c>
      <c r="Y32" s="93" t="s">
        <v>237</v>
      </c>
      <c r="Z32" s="93" t="s">
        <v>238</v>
      </c>
      <c r="AA32" s="98" t="s">
        <v>238</v>
      </c>
      <c r="AB32" s="98" t="s">
        <v>238</v>
      </c>
      <c r="AC32" s="98" t="s">
        <v>238</v>
      </c>
      <c r="AD32" s="98" t="s">
        <v>238</v>
      </c>
      <c r="AE32" s="98" t="s">
        <v>238</v>
      </c>
      <c r="AF32" s="98" t="s">
        <v>238</v>
      </c>
      <c r="AG32" s="98" t="s">
        <v>238</v>
      </c>
      <c r="AH32" s="98" t="s">
        <v>238</v>
      </c>
      <c r="AI32" s="98" t="s">
        <v>238</v>
      </c>
      <c r="AJ32" s="98" t="s">
        <v>238</v>
      </c>
      <c r="AK32" s="99"/>
      <c r="AL32" s="98" t="s">
        <v>1962</v>
      </c>
    </row>
    <row r="33" spans="1:38" ht="30" customHeight="1" x14ac:dyDescent="0.35">
      <c r="A33" s="104" t="s">
        <v>2746</v>
      </c>
      <c r="B33" s="98" t="s">
        <v>2747</v>
      </c>
      <c r="C33" s="95">
        <v>44061</v>
      </c>
      <c r="D33" s="96">
        <v>44063</v>
      </c>
      <c r="E33" s="93" t="s">
        <v>2748</v>
      </c>
      <c r="F33" s="112" t="str">
        <f t="shared" si="0"/>
        <v>https://pubmed.ncbi.nlm.nih.gov/32811230/</v>
      </c>
      <c r="G33" s="97" t="s">
        <v>1864</v>
      </c>
      <c r="H33" s="97" t="s">
        <v>102</v>
      </c>
      <c r="I33" s="98" t="s">
        <v>2749</v>
      </c>
      <c r="J33" s="93" t="s">
        <v>1859</v>
      </c>
      <c r="K33" s="93">
        <v>2020</v>
      </c>
      <c r="L33" s="97" t="s">
        <v>1757</v>
      </c>
      <c r="M33" s="93" t="s">
        <v>2750</v>
      </c>
      <c r="N33" s="97" t="s">
        <v>2232</v>
      </c>
      <c r="O33" s="93" t="s">
        <v>237</v>
      </c>
      <c r="P33" s="93" t="s">
        <v>238</v>
      </c>
      <c r="Q33" s="93" t="s">
        <v>238</v>
      </c>
      <c r="R33" s="100" t="s">
        <v>238</v>
      </c>
      <c r="S33" s="98" t="s">
        <v>101</v>
      </c>
      <c r="T33" s="93" t="s">
        <v>1864</v>
      </c>
      <c r="U33" s="93" t="s">
        <v>237</v>
      </c>
      <c r="V33" s="93" t="s">
        <v>238</v>
      </c>
      <c r="W33" s="98" t="s">
        <v>237</v>
      </c>
      <c r="X33" s="93" t="s">
        <v>238</v>
      </c>
      <c r="Y33" s="93" t="s">
        <v>238</v>
      </c>
      <c r="Z33" s="93" t="s">
        <v>238</v>
      </c>
      <c r="AA33" s="98" t="s">
        <v>238</v>
      </c>
      <c r="AB33" s="98" t="s">
        <v>238</v>
      </c>
      <c r="AC33" s="98" t="s">
        <v>238</v>
      </c>
      <c r="AD33" s="98" t="s">
        <v>238</v>
      </c>
      <c r="AE33" s="98" t="s">
        <v>238</v>
      </c>
      <c r="AF33" s="98" t="s">
        <v>238</v>
      </c>
      <c r="AG33" s="98" t="s">
        <v>238</v>
      </c>
      <c r="AH33" s="98" t="s">
        <v>238</v>
      </c>
      <c r="AI33" s="98" t="s">
        <v>238</v>
      </c>
      <c r="AJ33" s="98" t="s">
        <v>238</v>
      </c>
      <c r="AK33" s="99"/>
      <c r="AL33" s="98" t="s">
        <v>1962</v>
      </c>
    </row>
    <row r="34" spans="1:38" ht="30" customHeight="1" x14ac:dyDescent="0.35">
      <c r="A34" s="104" t="s">
        <v>2751</v>
      </c>
      <c r="B34" s="98" t="s">
        <v>2752</v>
      </c>
      <c r="C34" s="95">
        <v>44061</v>
      </c>
      <c r="D34" s="96">
        <v>44062</v>
      </c>
      <c r="E34" s="93" t="s">
        <v>2753</v>
      </c>
      <c r="F34" s="112" t="str">
        <f t="shared" si="0"/>
        <v>https://pubmed.ncbi.nlm.nih.gov/32810894/</v>
      </c>
      <c r="G34" s="97" t="s">
        <v>103</v>
      </c>
      <c r="H34" s="97" t="s">
        <v>100</v>
      </c>
      <c r="I34" s="98" t="s">
        <v>2754</v>
      </c>
      <c r="J34" s="93" t="s">
        <v>2755</v>
      </c>
      <c r="K34" s="93">
        <v>2020</v>
      </c>
      <c r="L34" s="97" t="s">
        <v>1757</v>
      </c>
      <c r="M34" s="93" t="s">
        <v>2756</v>
      </c>
      <c r="N34" s="97" t="s">
        <v>2232</v>
      </c>
      <c r="O34" s="93" t="s">
        <v>238</v>
      </c>
      <c r="P34" s="93" t="s">
        <v>237</v>
      </c>
      <c r="Q34" s="93" t="s">
        <v>238</v>
      </c>
      <c r="R34" s="100" t="s">
        <v>238</v>
      </c>
      <c r="S34" s="98" t="s">
        <v>105</v>
      </c>
      <c r="T34" s="93" t="s">
        <v>2757</v>
      </c>
      <c r="U34" s="93" t="s">
        <v>238</v>
      </c>
      <c r="V34" s="93" t="s">
        <v>238</v>
      </c>
      <c r="W34" s="98" t="s">
        <v>238</v>
      </c>
      <c r="X34" s="93" t="s">
        <v>238</v>
      </c>
      <c r="Y34" s="93" t="s">
        <v>238</v>
      </c>
      <c r="Z34" s="93" t="s">
        <v>238</v>
      </c>
      <c r="AA34" s="98" t="s">
        <v>237</v>
      </c>
      <c r="AB34" s="98" t="s">
        <v>237</v>
      </c>
      <c r="AC34" s="98" t="s">
        <v>238</v>
      </c>
      <c r="AD34" s="98" t="s">
        <v>237</v>
      </c>
      <c r="AE34" s="98" t="s">
        <v>238</v>
      </c>
      <c r="AF34" s="98" t="s">
        <v>238</v>
      </c>
      <c r="AG34" s="98" t="s">
        <v>238</v>
      </c>
      <c r="AH34" s="98" t="s">
        <v>238</v>
      </c>
      <c r="AI34" s="98" t="s">
        <v>238</v>
      </c>
      <c r="AJ34" s="98" t="s">
        <v>238</v>
      </c>
      <c r="AK34" s="99"/>
      <c r="AL34" s="98" t="s">
        <v>1962</v>
      </c>
    </row>
    <row r="35" spans="1:38" ht="30" customHeight="1" x14ac:dyDescent="0.35">
      <c r="A35" s="104" t="s">
        <v>2758</v>
      </c>
      <c r="B35" s="98" t="s">
        <v>2759</v>
      </c>
      <c r="C35" s="95">
        <v>44061</v>
      </c>
      <c r="D35" s="96">
        <v>44062</v>
      </c>
      <c r="E35" s="111" t="s">
        <v>2760</v>
      </c>
      <c r="F35" s="112" t="str">
        <f t="shared" si="0"/>
        <v>https://academic.oup.com/jpids/advance-article/doi/10.1093/jpids/piaa098/5893843</v>
      </c>
      <c r="G35" s="97" t="s">
        <v>1864</v>
      </c>
      <c r="H35" s="97" t="s">
        <v>109</v>
      </c>
      <c r="I35" s="98" t="s">
        <v>2761</v>
      </c>
      <c r="J35" s="93" t="s">
        <v>2337</v>
      </c>
      <c r="K35" s="93">
        <v>2020</v>
      </c>
      <c r="L35" s="97" t="s">
        <v>1757</v>
      </c>
      <c r="M35" s="93" t="s">
        <v>2762</v>
      </c>
      <c r="N35" s="97" t="s">
        <v>2232</v>
      </c>
      <c r="O35" s="93" t="s">
        <v>238</v>
      </c>
      <c r="P35" s="93" t="s">
        <v>237</v>
      </c>
      <c r="Q35" s="93" t="s">
        <v>238</v>
      </c>
      <c r="R35" s="100" t="s">
        <v>238</v>
      </c>
      <c r="S35" s="98" t="s">
        <v>101</v>
      </c>
      <c r="T35" s="93" t="s">
        <v>1864</v>
      </c>
      <c r="U35" s="93" t="s">
        <v>238</v>
      </c>
      <c r="V35" s="93" t="s">
        <v>238</v>
      </c>
      <c r="W35" s="98" t="s">
        <v>238</v>
      </c>
      <c r="X35" s="93" t="s">
        <v>238</v>
      </c>
      <c r="Y35" s="93" t="s">
        <v>238</v>
      </c>
      <c r="Z35" s="93" t="s">
        <v>238</v>
      </c>
      <c r="AA35" s="98" t="s">
        <v>238</v>
      </c>
      <c r="AB35" s="98" t="s">
        <v>238</v>
      </c>
      <c r="AC35" s="98" t="s">
        <v>238</v>
      </c>
      <c r="AD35" s="98" t="s">
        <v>237</v>
      </c>
      <c r="AE35" s="98" t="s">
        <v>238</v>
      </c>
      <c r="AF35" s="98" t="s">
        <v>238</v>
      </c>
      <c r="AG35" s="98" t="s">
        <v>238</v>
      </c>
      <c r="AH35" s="98" t="s">
        <v>238</v>
      </c>
      <c r="AI35" s="98" t="s">
        <v>2763</v>
      </c>
      <c r="AJ35" s="98" t="s">
        <v>238</v>
      </c>
      <c r="AK35" s="99"/>
      <c r="AL35" s="98" t="s">
        <v>1962</v>
      </c>
    </row>
    <row r="36" spans="1:38" ht="30" customHeight="1" x14ac:dyDescent="0.35">
      <c r="A36" s="104" t="s">
        <v>2764</v>
      </c>
      <c r="B36" s="98" t="s">
        <v>1761</v>
      </c>
      <c r="C36" s="95">
        <v>44010</v>
      </c>
      <c r="D36" s="96">
        <v>44061</v>
      </c>
      <c r="E36" s="93" t="s">
        <v>2765</v>
      </c>
      <c r="F36" s="112" t="str">
        <f t="shared" si="0"/>
        <v>https://jiacam.org/ojs/index.php/JIACAM/article/view/502</v>
      </c>
      <c r="G36" s="97" t="s">
        <v>1864</v>
      </c>
      <c r="H36" s="97" t="s">
        <v>109</v>
      </c>
      <c r="I36" s="98" t="s">
        <v>2766</v>
      </c>
      <c r="J36" s="93" t="s">
        <v>3813</v>
      </c>
      <c r="K36" s="93">
        <v>2020</v>
      </c>
      <c r="L36" s="97" t="s">
        <v>1757</v>
      </c>
      <c r="M36" s="93" t="s">
        <v>2767</v>
      </c>
      <c r="N36" s="97" t="s">
        <v>2232</v>
      </c>
      <c r="O36" s="93" t="s">
        <v>238</v>
      </c>
      <c r="P36" s="93" t="s">
        <v>237</v>
      </c>
      <c r="Q36" s="93" t="s">
        <v>238</v>
      </c>
      <c r="R36" s="100" t="s">
        <v>238</v>
      </c>
      <c r="S36" s="98" t="s">
        <v>101</v>
      </c>
      <c r="T36" s="93" t="s">
        <v>1864</v>
      </c>
      <c r="U36" s="93" t="s">
        <v>238</v>
      </c>
      <c r="V36" s="93" t="s">
        <v>238</v>
      </c>
      <c r="W36" s="98" t="s">
        <v>238</v>
      </c>
      <c r="X36" s="93" t="s">
        <v>238</v>
      </c>
      <c r="Y36" s="93" t="s">
        <v>238</v>
      </c>
      <c r="Z36" s="93" t="s">
        <v>238</v>
      </c>
      <c r="AA36" s="98" t="s">
        <v>238</v>
      </c>
      <c r="AB36" s="98" t="s">
        <v>238</v>
      </c>
      <c r="AC36" s="98" t="s">
        <v>238</v>
      </c>
      <c r="AD36" s="98" t="s">
        <v>238</v>
      </c>
      <c r="AE36" s="98" t="s">
        <v>238</v>
      </c>
      <c r="AF36" s="98" t="s">
        <v>238</v>
      </c>
      <c r="AG36" s="98" t="s">
        <v>238</v>
      </c>
      <c r="AH36" s="98" t="s">
        <v>238</v>
      </c>
      <c r="AI36" s="98" t="s">
        <v>238</v>
      </c>
      <c r="AJ36" s="98" t="s">
        <v>238</v>
      </c>
      <c r="AK36" s="99" t="s">
        <v>2260</v>
      </c>
      <c r="AL36" s="98" t="s">
        <v>1962</v>
      </c>
    </row>
    <row r="37" spans="1:38" ht="30" customHeight="1" x14ac:dyDescent="0.35">
      <c r="A37" s="104" t="s">
        <v>2768</v>
      </c>
      <c r="B37" s="98" t="s">
        <v>1761</v>
      </c>
      <c r="C37" s="95">
        <v>44010</v>
      </c>
      <c r="D37" s="96">
        <v>44061</v>
      </c>
      <c r="E37" s="93" t="s">
        <v>2769</v>
      </c>
      <c r="F37" s="112" t="str">
        <f t="shared" si="0"/>
        <v>https://jiacam.org/ojs/index.php/JIACAM/article/view/510</v>
      </c>
      <c r="G37" s="97" t="s">
        <v>1864</v>
      </c>
      <c r="H37" s="97" t="s">
        <v>109</v>
      </c>
      <c r="I37" s="98" t="s">
        <v>2770</v>
      </c>
      <c r="J37" s="93" t="s">
        <v>3813</v>
      </c>
      <c r="K37" s="93">
        <v>2020</v>
      </c>
      <c r="L37" s="97" t="s">
        <v>1757</v>
      </c>
      <c r="M37" s="93" t="s">
        <v>2767</v>
      </c>
      <c r="N37" s="97" t="s">
        <v>2232</v>
      </c>
      <c r="O37" s="93" t="s">
        <v>238</v>
      </c>
      <c r="P37" s="93" t="s">
        <v>237</v>
      </c>
      <c r="Q37" s="93" t="s">
        <v>238</v>
      </c>
      <c r="R37" s="100" t="s">
        <v>238</v>
      </c>
      <c r="S37" s="98" t="s">
        <v>101</v>
      </c>
      <c r="T37" s="93" t="s">
        <v>1864</v>
      </c>
      <c r="U37" s="93" t="s">
        <v>238</v>
      </c>
      <c r="V37" s="93" t="s">
        <v>238</v>
      </c>
      <c r="W37" s="98" t="s">
        <v>238</v>
      </c>
      <c r="X37" s="93" t="s">
        <v>238</v>
      </c>
      <c r="Y37" s="93" t="s">
        <v>238</v>
      </c>
      <c r="Z37" s="93" t="s">
        <v>238</v>
      </c>
      <c r="AA37" s="98" t="s">
        <v>238</v>
      </c>
      <c r="AB37" s="98" t="s">
        <v>238</v>
      </c>
      <c r="AC37" s="98" t="s">
        <v>238</v>
      </c>
      <c r="AD37" s="98" t="s">
        <v>238</v>
      </c>
      <c r="AE37" s="98" t="s">
        <v>238</v>
      </c>
      <c r="AF37" s="98" t="s">
        <v>238</v>
      </c>
      <c r="AG37" s="98" t="s">
        <v>238</v>
      </c>
      <c r="AH37" s="98" t="s">
        <v>238</v>
      </c>
      <c r="AI37" s="98" t="s">
        <v>238</v>
      </c>
      <c r="AJ37" s="98" t="s">
        <v>238</v>
      </c>
      <c r="AK37" s="99" t="s">
        <v>2260</v>
      </c>
      <c r="AL37" s="98" t="s">
        <v>1962</v>
      </c>
    </row>
    <row r="38" spans="1:38" ht="30" customHeight="1" x14ac:dyDescent="0.35">
      <c r="A38" s="104" t="s">
        <v>2771</v>
      </c>
      <c r="B38" s="98" t="s">
        <v>2772</v>
      </c>
      <c r="C38" s="95">
        <v>43971</v>
      </c>
      <c r="D38" s="96">
        <v>44067</v>
      </c>
      <c r="E38" s="93" t="s">
        <v>2773</v>
      </c>
      <c r="F38" s="112" t="str">
        <f>HYPERLINK(E38)</f>
        <v>https://www.id-press.eu/mjms/article/view/4714</v>
      </c>
      <c r="G38" s="97" t="s">
        <v>1864</v>
      </c>
      <c r="H38" s="97" t="s">
        <v>102</v>
      </c>
      <c r="I38" s="98" t="s">
        <v>2774</v>
      </c>
      <c r="J38" s="93" t="s">
        <v>3814</v>
      </c>
      <c r="K38" s="93">
        <v>2020</v>
      </c>
      <c r="L38" s="97" t="s">
        <v>1757</v>
      </c>
      <c r="M38" s="93" t="s">
        <v>2775</v>
      </c>
      <c r="N38" s="97" t="s">
        <v>2232</v>
      </c>
      <c r="O38" s="93" t="s">
        <v>237</v>
      </c>
      <c r="P38" s="93" t="s">
        <v>237</v>
      </c>
      <c r="Q38" s="93" t="s">
        <v>237</v>
      </c>
      <c r="R38" s="100" t="s">
        <v>238</v>
      </c>
      <c r="S38" s="98" t="s">
        <v>101</v>
      </c>
      <c r="T38" s="93" t="s">
        <v>1864</v>
      </c>
      <c r="U38" s="93" t="s">
        <v>237</v>
      </c>
      <c r="V38" s="93" t="s">
        <v>237</v>
      </c>
      <c r="W38" s="98" t="s">
        <v>237</v>
      </c>
      <c r="X38" s="93" t="s">
        <v>237</v>
      </c>
      <c r="Y38" s="93" t="s">
        <v>237</v>
      </c>
      <c r="Z38" s="93" t="s">
        <v>237</v>
      </c>
      <c r="AA38" s="98" t="s">
        <v>237</v>
      </c>
      <c r="AB38" s="98" t="s">
        <v>237</v>
      </c>
      <c r="AC38" s="98" t="s">
        <v>237</v>
      </c>
      <c r="AD38" s="98" t="s">
        <v>237</v>
      </c>
      <c r="AE38" s="98" t="s">
        <v>237</v>
      </c>
      <c r="AF38" s="98" t="s">
        <v>238</v>
      </c>
      <c r="AG38" s="98" t="s">
        <v>238</v>
      </c>
      <c r="AH38" s="98" t="s">
        <v>238</v>
      </c>
      <c r="AI38" s="98" t="s">
        <v>238</v>
      </c>
      <c r="AJ38" s="98" t="s">
        <v>238</v>
      </c>
      <c r="AK38" s="99"/>
      <c r="AL38" s="98" t="s">
        <v>1962</v>
      </c>
    </row>
    <row r="39" spans="1:38" ht="30" customHeight="1" x14ac:dyDescent="0.35">
      <c r="A39" s="104" t="s">
        <v>2776</v>
      </c>
      <c r="B39" s="98" t="s">
        <v>2777</v>
      </c>
      <c r="C39" s="95">
        <v>44061</v>
      </c>
      <c r="D39" s="96">
        <v>44064</v>
      </c>
      <c r="E39" s="93" t="s">
        <v>2778</v>
      </c>
      <c r="F39" s="112" t="str">
        <f t="shared" si="0"/>
        <v>https://benthamopen.com/ABSTRACT/CPEMH-16-189</v>
      </c>
      <c r="G39" s="97" t="s">
        <v>1864</v>
      </c>
      <c r="H39" s="97" t="s">
        <v>109</v>
      </c>
      <c r="I39" s="98" t="s">
        <v>2779</v>
      </c>
      <c r="J39" s="93" t="s">
        <v>3815</v>
      </c>
      <c r="K39" s="93">
        <v>2020</v>
      </c>
      <c r="L39" s="97" t="s">
        <v>1757</v>
      </c>
      <c r="M39" s="93" t="s">
        <v>2780</v>
      </c>
      <c r="N39" s="97" t="s">
        <v>2232</v>
      </c>
      <c r="O39" s="93" t="s">
        <v>238</v>
      </c>
      <c r="P39" s="93" t="s">
        <v>237</v>
      </c>
      <c r="Q39" s="93" t="s">
        <v>238</v>
      </c>
      <c r="R39" s="100" t="s">
        <v>238</v>
      </c>
      <c r="S39" s="98" t="s">
        <v>101</v>
      </c>
      <c r="T39" s="93" t="s">
        <v>1864</v>
      </c>
      <c r="U39" s="93" t="s">
        <v>238</v>
      </c>
      <c r="V39" s="93" t="s">
        <v>238</v>
      </c>
      <c r="W39" s="98" t="s">
        <v>238</v>
      </c>
      <c r="X39" s="93" t="s">
        <v>238</v>
      </c>
      <c r="Y39" s="93" t="s">
        <v>238</v>
      </c>
      <c r="Z39" s="93" t="s">
        <v>238</v>
      </c>
      <c r="AA39" s="98" t="s">
        <v>238</v>
      </c>
      <c r="AB39" s="98" t="s">
        <v>238</v>
      </c>
      <c r="AC39" s="98" t="s">
        <v>238</v>
      </c>
      <c r="AD39" s="98" t="s">
        <v>238</v>
      </c>
      <c r="AE39" s="98" t="s">
        <v>238</v>
      </c>
      <c r="AF39" s="98" t="s">
        <v>238</v>
      </c>
      <c r="AG39" s="98" t="s">
        <v>238</v>
      </c>
      <c r="AH39" s="98" t="s">
        <v>238</v>
      </c>
      <c r="AI39" s="98" t="s">
        <v>238</v>
      </c>
      <c r="AJ39" s="98" t="s">
        <v>238</v>
      </c>
      <c r="AK39" s="99" t="s">
        <v>2260</v>
      </c>
      <c r="AL39" s="98" t="s">
        <v>1962</v>
      </c>
    </row>
    <row r="40" spans="1:38" ht="30" customHeight="1" x14ac:dyDescent="0.35">
      <c r="A40" s="104" t="s">
        <v>2781</v>
      </c>
      <c r="B40" s="98" t="s">
        <v>2782</v>
      </c>
      <c r="C40" s="95">
        <v>44004</v>
      </c>
      <c r="D40" s="96">
        <v>44067</v>
      </c>
      <c r="E40" s="93" t="s">
        <v>2783</v>
      </c>
      <c r="F40" s="112" t="str">
        <f t="shared" si="0"/>
        <v>https://ard.bmj.com/content/79/8/999.abstract</v>
      </c>
      <c r="G40" s="97" t="s">
        <v>117</v>
      </c>
      <c r="H40" s="97" t="s">
        <v>100</v>
      </c>
      <c r="I40" s="98" t="s">
        <v>2784</v>
      </c>
      <c r="J40" s="93" t="s">
        <v>3818</v>
      </c>
      <c r="K40" s="93">
        <v>2020</v>
      </c>
      <c r="L40" s="97" t="s">
        <v>1757</v>
      </c>
      <c r="M40" s="93" t="s">
        <v>2785</v>
      </c>
      <c r="N40" s="97" t="s">
        <v>2232</v>
      </c>
      <c r="O40" s="93" t="s">
        <v>238</v>
      </c>
      <c r="P40" s="93" t="s">
        <v>237</v>
      </c>
      <c r="Q40" s="93" t="s">
        <v>238</v>
      </c>
      <c r="R40" s="100" t="s">
        <v>238</v>
      </c>
      <c r="S40" s="98" t="s">
        <v>105</v>
      </c>
      <c r="T40" s="93" t="s">
        <v>2786</v>
      </c>
      <c r="U40" s="93" t="s">
        <v>238</v>
      </c>
      <c r="V40" s="93" t="s">
        <v>238</v>
      </c>
      <c r="W40" s="98" t="s">
        <v>238</v>
      </c>
      <c r="X40" s="93" t="s">
        <v>238</v>
      </c>
      <c r="Y40" s="93" t="s">
        <v>238</v>
      </c>
      <c r="Z40" s="93" t="s">
        <v>238</v>
      </c>
      <c r="AA40" s="98" t="s">
        <v>237</v>
      </c>
      <c r="AB40" s="98" t="s">
        <v>237</v>
      </c>
      <c r="AC40" s="98" t="s">
        <v>237</v>
      </c>
      <c r="AD40" s="98" t="s">
        <v>237</v>
      </c>
      <c r="AE40" s="98" t="s">
        <v>238</v>
      </c>
      <c r="AF40" s="98" t="s">
        <v>238</v>
      </c>
      <c r="AG40" s="98" t="s">
        <v>238</v>
      </c>
      <c r="AH40" s="98" t="s">
        <v>238</v>
      </c>
      <c r="AI40" s="98" t="s">
        <v>238</v>
      </c>
      <c r="AJ40" s="98" t="s">
        <v>238</v>
      </c>
      <c r="AK40" s="99"/>
      <c r="AL40" s="98" t="s">
        <v>1962</v>
      </c>
    </row>
    <row r="41" spans="1:38" ht="30" customHeight="1" x14ac:dyDescent="0.35">
      <c r="A41" s="104" t="s">
        <v>2787</v>
      </c>
      <c r="B41" s="98" t="s">
        <v>2788</v>
      </c>
      <c r="C41" s="95">
        <v>44060</v>
      </c>
      <c r="D41" s="96">
        <v>44067</v>
      </c>
      <c r="E41" s="93" t="s">
        <v>2789</v>
      </c>
      <c r="F41" s="112" t="str">
        <f t="shared" si="0"/>
        <v>https://journals.sagepub.com/doi/full/10.1177/1352458520949152</v>
      </c>
      <c r="G41" s="97" t="s">
        <v>1864</v>
      </c>
      <c r="H41" s="97" t="s">
        <v>102</v>
      </c>
      <c r="I41" s="98" t="s">
        <v>2790</v>
      </c>
      <c r="J41" s="93" t="s">
        <v>3816</v>
      </c>
      <c r="K41" s="93">
        <v>2020</v>
      </c>
      <c r="L41" s="97" t="s">
        <v>1757</v>
      </c>
      <c r="M41" s="93" t="s">
        <v>2791</v>
      </c>
      <c r="N41" s="97" t="s">
        <v>2232</v>
      </c>
      <c r="O41" s="93" t="s">
        <v>237</v>
      </c>
      <c r="P41" s="93" t="s">
        <v>238</v>
      </c>
      <c r="Q41" s="93" t="s">
        <v>237</v>
      </c>
      <c r="R41" s="100" t="s">
        <v>237</v>
      </c>
      <c r="S41" s="98" t="s">
        <v>101</v>
      </c>
      <c r="T41" s="93" t="s">
        <v>1864</v>
      </c>
      <c r="U41" s="93" t="s">
        <v>237</v>
      </c>
      <c r="V41" s="93" t="s">
        <v>237</v>
      </c>
      <c r="W41" s="98" t="s">
        <v>237</v>
      </c>
      <c r="X41" s="93" t="s">
        <v>237</v>
      </c>
      <c r="Y41" s="93" t="s">
        <v>237</v>
      </c>
      <c r="Z41" s="93" t="s">
        <v>238</v>
      </c>
      <c r="AA41" s="98" t="s">
        <v>238</v>
      </c>
      <c r="AB41" s="98" t="s">
        <v>238</v>
      </c>
      <c r="AC41" s="98" t="s">
        <v>238</v>
      </c>
      <c r="AD41" s="98" t="s">
        <v>238</v>
      </c>
      <c r="AE41" s="98" t="s">
        <v>237</v>
      </c>
      <c r="AF41" s="98" t="s">
        <v>238</v>
      </c>
      <c r="AG41" s="98" t="s">
        <v>237</v>
      </c>
      <c r="AH41" s="98" t="s">
        <v>238</v>
      </c>
      <c r="AI41" s="98" t="s">
        <v>238</v>
      </c>
      <c r="AJ41" s="98" t="s">
        <v>238</v>
      </c>
      <c r="AK41" s="99" t="s">
        <v>3839</v>
      </c>
      <c r="AL41" s="98" t="s">
        <v>1962</v>
      </c>
    </row>
    <row r="42" spans="1:38" s="117" customFormat="1" ht="30" customHeight="1" x14ac:dyDescent="0.35">
      <c r="A42" s="118" t="s">
        <v>2792</v>
      </c>
      <c r="B42" s="119" t="s">
        <v>2793</v>
      </c>
      <c r="C42" s="120" t="s">
        <v>2419</v>
      </c>
      <c r="D42" s="95" t="s">
        <v>2419</v>
      </c>
      <c r="E42" s="120" t="s">
        <v>2794</v>
      </c>
      <c r="F42" s="112" t="str">
        <f t="shared" si="0"/>
        <v>http://jcreview.com/?mno=110027</v>
      </c>
      <c r="G42" s="97" t="s">
        <v>1864</v>
      </c>
      <c r="H42" s="116" t="s">
        <v>102</v>
      </c>
      <c r="I42" s="119" t="s">
        <v>2795</v>
      </c>
      <c r="J42" s="120" t="s">
        <v>2796</v>
      </c>
      <c r="K42" s="120">
        <v>2020</v>
      </c>
      <c r="L42" s="116" t="s">
        <v>1757</v>
      </c>
      <c r="M42" s="120" t="s">
        <v>2797</v>
      </c>
      <c r="N42" s="97" t="s">
        <v>2232</v>
      </c>
      <c r="O42" s="120" t="s">
        <v>237</v>
      </c>
      <c r="P42" s="120" t="s">
        <v>238</v>
      </c>
      <c r="Q42" s="120" t="s">
        <v>237</v>
      </c>
      <c r="R42" s="121" t="s">
        <v>238</v>
      </c>
      <c r="S42" s="98" t="s">
        <v>101</v>
      </c>
      <c r="T42" s="93" t="s">
        <v>1864</v>
      </c>
      <c r="U42" s="120" t="s">
        <v>237</v>
      </c>
      <c r="V42" s="120" t="s">
        <v>237</v>
      </c>
      <c r="W42" s="119" t="s">
        <v>237</v>
      </c>
      <c r="X42" s="120" t="s">
        <v>237</v>
      </c>
      <c r="Y42" s="120" t="s">
        <v>237</v>
      </c>
      <c r="Z42" s="120" t="s">
        <v>238</v>
      </c>
      <c r="AA42" s="119" t="s">
        <v>238</v>
      </c>
      <c r="AB42" s="119" t="s">
        <v>238</v>
      </c>
      <c r="AC42" s="119" t="s">
        <v>238</v>
      </c>
      <c r="AD42" s="119" t="s">
        <v>238</v>
      </c>
      <c r="AE42" s="119" t="s">
        <v>237</v>
      </c>
      <c r="AF42" s="119" t="s">
        <v>238</v>
      </c>
      <c r="AG42" s="119" t="s">
        <v>238</v>
      </c>
      <c r="AH42" s="119" t="s">
        <v>238</v>
      </c>
      <c r="AI42" s="119" t="s">
        <v>238</v>
      </c>
      <c r="AJ42" s="119" t="s">
        <v>238</v>
      </c>
      <c r="AK42" s="99" t="s">
        <v>3839</v>
      </c>
      <c r="AL42" s="119" t="s">
        <v>3391</v>
      </c>
    </row>
    <row r="43" spans="1:38" ht="30" customHeight="1" x14ac:dyDescent="0.35">
      <c r="A43" s="104" t="s">
        <v>2798</v>
      </c>
      <c r="B43" s="98" t="s">
        <v>1761</v>
      </c>
      <c r="C43" s="95">
        <v>43977</v>
      </c>
      <c r="D43" s="95" t="s">
        <v>2419</v>
      </c>
      <c r="E43" s="93" t="s">
        <v>2799</v>
      </c>
      <c r="F43" s="112" t="str">
        <f t="shared" si="0"/>
        <v>https://www.ncbi.nlm.nih.gov/pmc/articles/PMC7267093/</v>
      </c>
      <c r="G43" s="97" t="s">
        <v>2186</v>
      </c>
      <c r="H43" s="97" t="s">
        <v>100</v>
      </c>
      <c r="I43" s="98" t="s">
        <v>2800</v>
      </c>
      <c r="J43" s="93" t="s">
        <v>2801</v>
      </c>
      <c r="K43" s="93">
        <v>2020</v>
      </c>
      <c r="L43" s="97" t="s">
        <v>1757</v>
      </c>
      <c r="M43" s="93" t="s">
        <v>2802</v>
      </c>
      <c r="N43" s="97" t="s">
        <v>2232</v>
      </c>
      <c r="O43" s="93" t="s">
        <v>237</v>
      </c>
      <c r="P43" s="93" t="s">
        <v>238</v>
      </c>
      <c r="Q43" s="93" t="s">
        <v>238</v>
      </c>
      <c r="R43" s="100" t="s">
        <v>237</v>
      </c>
      <c r="S43" s="98" t="s">
        <v>105</v>
      </c>
      <c r="T43" s="93" t="s">
        <v>2803</v>
      </c>
      <c r="U43" s="93" t="s">
        <v>238</v>
      </c>
      <c r="V43" s="93" t="s">
        <v>237</v>
      </c>
      <c r="W43" s="98" t="s">
        <v>237</v>
      </c>
      <c r="X43" s="93" t="s">
        <v>238</v>
      </c>
      <c r="Y43" s="93" t="s">
        <v>238</v>
      </c>
      <c r="Z43" s="93" t="s">
        <v>238</v>
      </c>
      <c r="AA43" s="98" t="s">
        <v>238</v>
      </c>
      <c r="AB43" s="98" t="s">
        <v>238</v>
      </c>
      <c r="AC43" s="98" t="s">
        <v>238</v>
      </c>
      <c r="AD43" s="98" t="s">
        <v>238</v>
      </c>
      <c r="AE43" s="98" t="s">
        <v>238</v>
      </c>
      <c r="AF43" s="98" t="s">
        <v>238</v>
      </c>
      <c r="AG43" s="98" t="s">
        <v>237</v>
      </c>
      <c r="AH43" s="98" t="s">
        <v>238</v>
      </c>
      <c r="AI43" s="98" t="s">
        <v>238</v>
      </c>
      <c r="AJ43" s="98" t="s">
        <v>238</v>
      </c>
      <c r="AK43" s="99"/>
      <c r="AL43" s="119" t="s">
        <v>3391</v>
      </c>
    </row>
    <row r="44" spans="1:38" ht="30" customHeight="1" x14ac:dyDescent="0.35">
      <c r="A44" s="104" t="s">
        <v>2804</v>
      </c>
      <c r="B44" s="98" t="s">
        <v>2805</v>
      </c>
      <c r="C44" s="95">
        <v>43997</v>
      </c>
      <c r="D44" s="95" t="s">
        <v>2419</v>
      </c>
      <c r="E44" s="93" t="s">
        <v>2806</v>
      </c>
      <c r="F44" s="112" t="str">
        <f t="shared" si="0"/>
        <v>https://nanobioletters.com/wp-content/uploads/2020/06/2284680893.11561164.pdf</v>
      </c>
      <c r="G44" s="97" t="s">
        <v>1864</v>
      </c>
      <c r="H44" s="97" t="s">
        <v>102</v>
      </c>
      <c r="I44" s="98" t="s">
        <v>2807</v>
      </c>
      <c r="J44" s="93" t="s">
        <v>3817</v>
      </c>
      <c r="K44" s="93">
        <v>2020</v>
      </c>
      <c r="L44" s="97" t="s">
        <v>1757</v>
      </c>
      <c r="M44" s="93" t="s">
        <v>2808</v>
      </c>
      <c r="N44" s="97" t="s">
        <v>2232</v>
      </c>
      <c r="O44" s="93" t="s">
        <v>238</v>
      </c>
      <c r="P44" s="93" t="s">
        <v>237</v>
      </c>
      <c r="Q44" s="93" t="s">
        <v>238</v>
      </c>
      <c r="R44" s="100" t="s">
        <v>238</v>
      </c>
      <c r="S44" s="98" t="s">
        <v>101</v>
      </c>
      <c r="T44" s="93" t="s">
        <v>1864</v>
      </c>
      <c r="U44" s="93" t="s">
        <v>238</v>
      </c>
      <c r="V44" s="93" t="s">
        <v>238</v>
      </c>
      <c r="W44" s="98" t="s">
        <v>238</v>
      </c>
      <c r="X44" s="93" t="s">
        <v>238</v>
      </c>
      <c r="Y44" s="93" t="s">
        <v>238</v>
      </c>
      <c r="Z44" s="93" t="s">
        <v>238</v>
      </c>
      <c r="AA44" s="98" t="s">
        <v>237</v>
      </c>
      <c r="AB44" s="98" t="s">
        <v>238</v>
      </c>
      <c r="AC44" s="98" t="s">
        <v>237</v>
      </c>
      <c r="AD44" s="98" t="s">
        <v>237</v>
      </c>
      <c r="AE44" s="98" t="s">
        <v>238</v>
      </c>
      <c r="AF44" s="98" t="s">
        <v>238</v>
      </c>
      <c r="AG44" s="98" t="s">
        <v>238</v>
      </c>
      <c r="AH44" s="98" t="s">
        <v>238</v>
      </c>
      <c r="AI44" s="98" t="s">
        <v>238</v>
      </c>
      <c r="AJ44" s="98" t="s">
        <v>238</v>
      </c>
      <c r="AK44" s="99"/>
      <c r="AL44" s="119" t="s">
        <v>3391</v>
      </c>
    </row>
    <row r="45" spans="1:38" ht="30" customHeight="1" x14ac:dyDescent="0.35">
      <c r="A45" s="104" t="s">
        <v>2809</v>
      </c>
      <c r="B45" s="98" t="s">
        <v>2810</v>
      </c>
      <c r="C45" s="95">
        <v>43980</v>
      </c>
      <c r="D45" s="95" t="s">
        <v>2419</v>
      </c>
      <c r="E45" s="123" t="s">
        <v>3820</v>
      </c>
      <c r="F45" s="112" t="str">
        <f t="shared" si="0"/>
        <v>https://he02.tci-thaijo.org/index.php/anesthai/article/view/243636</v>
      </c>
      <c r="G45" s="97" t="s">
        <v>2811</v>
      </c>
      <c r="H45" s="97" t="s">
        <v>104</v>
      </c>
      <c r="I45" s="98" t="s">
        <v>2812</v>
      </c>
      <c r="J45" s="93" t="s">
        <v>3819</v>
      </c>
      <c r="K45" s="93">
        <v>2020</v>
      </c>
      <c r="L45" s="97" t="s">
        <v>1757</v>
      </c>
      <c r="M45" s="93" t="s">
        <v>2767</v>
      </c>
      <c r="N45" s="97" t="s">
        <v>2232</v>
      </c>
      <c r="O45" s="93" t="s">
        <v>237</v>
      </c>
      <c r="P45" s="93" t="s">
        <v>238</v>
      </c>
      <c r="Q45" s="93" t="s">
        <v>238</v>
      </c>
      <c r="R45" s="100" t="s">
        <v>238</v>
      </c>
      <c r="S45" s="98" t="s">
        <v>39</v>
      </c>
      <c r="T45" s="93">
        <v>1</v>
      </c>
      <c r="U45" s="93" t="s">
        <v>237</v>
      </c>
      <c r="V45" s="93" t="s">
        <v>238</v>
      </c>
      <c r="W45" s="98" t="s">
        <v>237</v>
      </c>
      <c r="X45" s="93" t="s">
        <v>237</v>
      </c>
      <c r="Y45" s="93" t="s">
        <v>237</v>
      </c>
      <c r="Z45" s="93" t="s">
        <v>238</v>
      </c>
      <c r="AA45" s="98" t="s">
        <v>238</v>
      </c>
      <c r="AB45" s="98" t="s">
        <v>238</v>
      </c>
      <c r="AC45" s="98" t="s">
        <v>238</v>
      </c>
      <c r="AD45" s="98" t="s">
        <v>238</v>
      </c>
      <c r="AE45" s="98" t="s">
        <v>238</v>
      </c>
      <c r="AF45" s="98" t="s">
        <v>238</v>
      </c>
      <c r="AG45" s="98" t="s">
        <v>238</v>
      </c>
      <c r="AH45" s="98" t="s">
        <v>238</v>
      </c>
      <c r="AI45" s="98" t="s">
        <v>238</v>
      </c>
      <c r="AJ45" s="98" t="s">
        <v>238</v>
      </c>
      <c r="AK45" s="99"/>
      <c r="AL45" s="119" t="s">
        <v>3391</v>
      </c>
    </row>
    <row r="46" spans="1:38" ht="30" customHeight="1" x14ac:dyDescent="0.35">
      <c r="A46" s="104" t="s">
        <v>2813</v>
      </c>
      <c r="B46" s="98" t="s">
        <v>2814</v>
      </c>
      <c r="C46" s="120" t="s">
        <v>2419</v>
      </c>
      <c r="D46" s="95" t="s">
        <v>2419</v>
      </c>
      <c r="E46" s="93" t="s">
        <v>2815</v>
      </c>
      <c r="F46" s="112" t="str">
        <f t="shared" si="0"/>
        <v>https://www.jstage.jst.go.jp/article/ghm/advpub/0/advpub_2020.01030/_article/-char/ja/</v>
      </c>
      <c r="G46" s="97" t="s">
        <v>2816</v>
      </c>
      <c r="H46" s="97" t="s">
        <v>109</v>
      </c>
      <c r="I46" s="98" t="s">
        <v>2817</v>
      </c>
      <c r="J46" s="93" t="s">
        <v>2818</v>
      </c>
      <c r="K46" s="93">
        <v>2020</v>
      </c>
      <c r="L46" s="97" t="s">
        <v>1757</v>
      </c>
      <c r="M46" s="93" t="s">
        <v>2819</v>
      </c>
      <c r="N46" s="97" t="s">
        <v>2232</v>
      </c>
      <c r="O46" s="93" t="s">
        <v>238</v>
      </c>
      <c r="P46" s="93" t="s">
        <v>238</v>
      </c>
      <c r="Q46" s="93" t="s">
        <v>238</v>
      </c>
      <c r="R46" s="100" t="s">
        <v>237</v>
      </c>
      <c r="S46" s="98" t="s">
        <v>39</v>
      </c>
      <c r="T46" s="93" t="s">
        <v>1864</v>
      </c>
      <c r="U46" s="93" t="s">
        <v>238</v>
      </c>
      <c r="V46" s="93" t="s">
        <v>238</v>
      </c>
      <c r="W46" s="98" t="s">
        <v>238</v>
      </c>
      <c r="X46" s="93" t="s">
        <v>238</v>
      </c>
      <c r="Y46" s="93" t="s">
        <v>238</v>
      </c>
      <c r="Z46" s="93" t="s">
        <v>238</v>
      </c>
      <c r="AA46" s="98" t="s">
        <v>238</v>
      </c>
      <c r="AB46" s="98" t="s">
        <v>238</v>
      </c>
      <c r="AC46" s="98" t="s">
        <v>238</v>
      </c>
      <c r="AD46" s="98" t="s">
        <v>238</v>
      </c>
      <c r="AE46" s="98" t="s">
        <v>238</v>
      </c>
      <c r="AF46" s="98" t="s">
        <v>238</v>
      </c>
      <c r="AG46" s="98" t="s">
        <v>237</v>
      </c>
      <c r="AH46" s="98" t="s">
        <v>238</v>
      </c>
      <c r="AI46" s="98" t="s">
        <v>238</v>
      </c>
      <c r="AJ46" s="98" t="s">
        <v>238</v>
      </c>
      <c r="AK46" s="99"/>
      <c r="AL46" s="119" t="s">
        <v>3391</v>
      </c>
    </row>
    <row r="47" spans="1:38" ht="30" customHeight="1" x14ac:dyDescent="0.35">
      <c r="A47" s="104" t="s">
        <v>2820</v>
      </c>
      <c r="B47" s="98" t="s">
        <v>2821</v>
      </c>
      <c r="C47" s="95">
        <v>44028</v>
      </c>
      <c r="D47" s="95" t="s">
        <v>2419</v>
      </c>
      <c r="E47" s="93" t="s">
        <v>2822</v>
      </c>
      <c r="F47" s="112" t="str">
        <f t="shared" si="0"/>
        <v>https://papers.ssrn.com/sol3/papers.cfm?abstract_id=3616079</v>
      </c>
      <c r="G47" s="97" t="s">
        <v>107</v>
      </c>
      <c r="H47" s="97" t="s">
        <v>104</v>
      </c>
      <c r="I47" s="98" t="s">
        <v>2823</v>
      </c>
      <c r="J47" s="93" t="s">
        <v>3821</v>
      </c>
      <c r="K47" s="93">
        <v>2020</v>
      </c>
      <c r="L47" s="97" t="s">
        <v>1757</v>
      </c>
      <c r="M47" s="93" t="s">
        <v>2767</v>
      </c>
      <c r="N47" s="97" t="s">
        <v>2232</v>
      </c>
      <c r="O47" s="93" t="s">
        <v>237</v>
      </c>
      <c r="P47" s="93" t="s">
        <v>237</v>
      </c>
      <c r="Q47" s="93" t="s">
        <v>238</v>
      </c>
      <c r="R47" s="100" t="s">
        <v>238</v>
      </c>
      <c r="S47" s="98" t="s">
        <v>39</v>
      </c>
      <c r="T47" s="93" t="s">
        <v>2824</v>
      </c>
      <c r="U47" s="93" t="s">
        <v>237</v>
      </c>
      <c r="V47" s="93" t="s">
        <v>238</v>
      </c>
      <c r="W47" s="98" t="s">
        <v>238</v>
      </c>
      <c r="X47" s="93" t="s">
        <v>238</v>
      </c>
      <c r="Y47" s="93" t="s">
        <v>238</v>
      </c>
      <c r="Z47" s="93" t="s">
        <v>238</v>
      </c>
      <c r="AA47" s="98" t="s">
        <v>237</v>
      </c>
      <c r="AB47" s="98" t="s">
        <v>238</v>
      </c>
      <c r="AC47" s="98" t="s">
        <v>238</v>
      </c>
      <c r="AD47" s="98" t="s">
        <v>238</v>
      </c>
      <c r="AE47" s="98" t="s">
        <v>238</v>
      </c>
      <c r="AF47" s="98" t="s">
        <v>238</v>
      </c>
      <c r="AG47" s="98" t="s">
        <v>238</v>
      </c>
      <c r="AH47" s="98" t="s">
        <v>238</v>
      </c>
      <c r="AI47" s="98" t="s">
        <v>238</v>
      </c>
      <c r="AJ47" s="98" t="s">
        <v>238</v>
      </c>
      <c r="AK47" s="99"/>
      <c r="AL47" s="119" t="s">
        <v>3391</v>
      </c>
    </row>
    <row r="48" spans="1:38" ht="30" customHeight="1" x14ac:dyDescent="0.35">
      <c r="A48" s="104" t="s">
        <v>2825</v>
      </c>
      <c r="B48" s="98" t="s">
        <v>2826</v>
      </c>
      <c r="C48" s="95">
        <v>43983</v>
      </c>
      <c r="D48" s="95" t="s">
        <v>2419</v>
      </c>
      <c r="E48" s="93" t="s">
        <v>2827</v>
      </c>
      <c r="F48" s="112" t="str">
        <f t="shared" si="0"/>
        <v>https://hosppeds.aappublications.org/content/10/6/537</v>
      </c>
      <c r="G48" s="97" t="s">
        <v>103</v>
      </c>
      <c r="H48" s="97" t="s">
        <v>104</v>
      </c>
      <c r="I48" s="98" t="s">
        <v>2828</v>
      </c>
      <c r="J48" s="93" t="s">
        <v>2829</v>
      </c>
      <c r="K48" s="93">
        <v>2020</v>
      </c>
      <c r="L48" s="97" t="s">
        <v>1757</v>
      </c>
      <c r="M48" s="93" t="s">
        <v>2830</v>
      </c>
      <c r="N48" s="97" t="s">
        <v>2232</v>
      </c>
      <c r="O48" s="93" t="s">
        <v>238</v>
      </c>
      <c r="P48" s="93" t="s">
        <v>237</v>
      </c>
      <c r="Q48" s="93" t="s">
        <v>238</v>
      </c>
      <c r="R48" s="100" t="s">
        <v>238</v>
      </c>
      <c r="S48" s="98" t="s">
        <v>105</v>
      </c>
      <c r="T48" s="93">
        <v>1</v>
      </c>
      <c r="U48" s="93" t="s">
        <v>238</v>
      </c>
      <c r="V48" s="93" t="s">
        <v>238</v>
      </c>
      <c r="W48" s="98" t="s">
        <v>238</v>
      </c>
      <c r="X48" s="93" t="s">
        <v>238</v>
      </c>
      <c r="Y48" s="93" t="s">
        <v>238</v>
      </c>
      <c r="Z48" s="93" t="s">
        <v>237</v>
      </c>
      <c r="AA48" s="98" t="s">
        <v>237</v>
      </c>
      <c r="AB48" s="98" t="s">
        <v>238</v>
      </c>
      <c r="AC48" s="98" t="s">
        <v>237</v>
      </c>
      <c r="AD48" s="98" t="s">
        <v>237</v>
      </c>
      <c r="AE48" s="98" t="s">
        <v>238</v>
      </c>
      <c r="AF48" s="98" t="s">
        <v>238</v>
      </c>
      <c r="AG48" s="98" t="s">
        <v>238</v>
      </c>
      <c r="AH48" s="98" t="s">
        <v>238</v>
      </c>
      <c r="AI48" s="98" t="s">
        <v>238</v>
      </c>
      <c r="AJ48" s="98" t="s">
        <v>238</v>
      </c>
      <c r="AK48" s="99"/>
      <c r="AL48" s="119" t="s">
        <v>3391</v>
      </c>
    </row>
    <row r="49" spans="1:38" ht="30" customHeight="1" x14ac:dyDescent="0.35">
      <c r="A49" s="104" t="s">
        <v>2831</v>
      </c>
      <c r="B49" s="98" t="s">
        <v>2832</v>
      </c>
      <c r="C49" s="95">
        <v>43987</v>
      </c>
      <c r="D49" s="95" t="s">
        <v>2419</v>
      </c>
      <c r="E49" s="93" t="s">
        <v>2833</v>
      </c>
      <c r="F49" s="112" t="str">
        <f t="shared" si="0"/>
        <v>https://www.ncbi.nlm.nih.gov/pmc/articles/PMC7292051/</v>
      </c>
      <c r="G49" s="97" t="s">
        <v>1864</v>
      </c>
      <c r="H49" s="97" t="s">
        <v>2258</v>
      </c>
      <c r="I49" s="98" t="s">
        <v>2834</v>
      </c>
      <c r="J49" s="93" t="s">
        <v>2835</v>
      </c>
      <c r="K49" s="93">
        <v>2020</v>
      </c>
      <c r="L49" s="97" t="s">
        <v>1757</v>
      </c>
      <c r="M49" s="93" t="s">
        <v>2836</v>
      </c>
      <c r="N49" s="97" t="s">
        <v>2232</v>
      </c>
      <c r="O49" s="93" t="s">
        <v>238</v>
      </c>
      <c r="P49" s="93" t="s">
        <v>237</v>
      </c>
      <c r="Q49" s="93" t="s">
        <v>238</v>
      </c>
      <c r="R49" s="100" t="s">
        <v>238</v>
      </c>
      <c r="S49" s="98" t="s">
        <v>101</v>
      </c>
      <c r="T49" s="93" t="s">
        <v>1864</v>
      </c>
      <c r="U49" s="93" t="s">
        <v>238</v>
      </c>
      <c r="V49" s="93" t="s">
        <v>238</v>
      </c>
      <c r="W49" s="98" t="s">
        <v>238</v>
      </c>
      <c r="X49" s="93" t="s">
        <v>238</v>
      </c>
      <c r="Y49" s="93" t="s">
        <v>238</v>
      </c>
      <c r="Z49" s="93" t="s">
        <v>238</v>
      </c>
      <c r="AA49" s="98" t="s">
        <v>238</v>
      </c>
      <c r="AB49" s="98" t="s">
        <v>238</v>
      </c>
      <c r="AC49" s="98" t="s">
        <v>238</v>
      </c>
      <c r="AD49" s="98" t="s">
        <v>237</v>
      </c>
      <c r="AE49" s="98" t="s">
        <v>238</v>
      </c>
      <c r="AF49" s="98" t="s">
        <v>238</v>
      </c>
      <c r="AG49" s="98" t="s">
        <v>238</v>
      </c>
      <c r="AH49" s="98" t="s">
        <v>238</v>
      </c>
      <c r="AI49" s="98" t="s">
        <v>2837</v>
      </c>
      <c r="AJ49" s="98" t="s">
        <v>238</v>
      </c>
      <c r="AK49" s="99"/>
      <c r="AL49" s="119" t="s">
        <v>3391</v>
      </c>
    </row>
    <row r="50" spans="1:38" ht="30" customHeight="1" x14ac:dyDescent="0.35">
      <c r="A50" s="104" t="s">
        <v>2838</v>
      </c>
      <c r="B50" s="98" t="s">
        <v>2839</v>
      </c>
      <c r="C50" s="120" t="s">
        <v>2419</v>
      </c>
      <c r="D50" s="95" t="s">
        <v>2419</v>
      </c>
      <c r="E50" s="93" t="s">
        <v>2840</v>
      </c>
      <c r="F50" s="112" t="str">
        <f t="shared" si="0"/>
        <v>http://journals.umsha.ac.ir/index.php/JRHS/article/view/5746</v>
      </c>
      <c r="G50" s="97" t="s">
        <v>2121</v>
      </c>
      <c r="H50" s="97" t="s">
        <v>100</v>
      </c>
      <c r="I50" s="98" t="s">
        <v>2841</v>
      </c>
      <c r="J50" s="93" t="s">
        <v>3822</v>
      </c>
      <c r="K50" s="93">
        <v>2020</v>
      </c>
      <c r="L50" s="97" t="s">
        <v>1757</v>
      </c>
      <c r="M50" s="93" t="s">
        <v>2767</v>
      </c>
      <c r="N50" s="97" t="s">
        <v>2232</v>
      </c>
      <c r="O50" s="93" t="s">
        <v>237</v>
      </c>
      <c r="P50" s="93" t="s">
        <v>238</v>
      </c>
      <c r="Q50" s="93" t="s">
        <v>238</v>
      </c>
      <c r="R50" s="100" t="s">
        <v>238</v>
      </c>
      <c r="S50" s="98" t="s">
        <v>39</v>
      </c>
      <c r="T50" s="93" t="s">
        <v>1864</v>
      </c>
      <c r="U50" s="93" t="s">
        <v>237</v>
      </c>
      <c r="V50" s="93" t="s">
        <v>237</v>
      </c>
      <c r="W50" s="98" t="s">
        <v>237</v>
      </c>
      <c r="X50" s="93" t="s">
        <v>237</v>
      </c>
      <c r="Y50" s="93" t="s">
        <v>237</v>
      </c>
      <c r="Z50" s="93" t="s">
        <v>238</v>
      </c>
      <c r="AA50" s="98" t="s">
        <v>238</v>
      </c>
      <c r="AB50" s="98" t="s">
        <v>238</v>
      </c>
      <c r="AC50" s="98" t="s">
        <v>238</v>
      </c>
      <c r="AD50" s="98" t="s">
        <v>238</v>
      </c>
      <c r="AE50" s="98" t="s">
        <v>238</v>
      </c>
      <c r="AF50" s="98" t="s">
        <v>238</v>
      </c>
      <c r="AG50" s="98" t="s">
        <v>238</v>
      </c>
      <c r="AH50" s="98" t="s">
        <v>238</v>
      </c>
      <c r="AI50" s="98" t="s">
        <v>238</v>
      </c>
      <c r="AJ50" s="98" t="s">
        <v>238</v>
      </c>
      <c r="AK50" s="99"/>
      <c r="AL50" s="119" t="s">
        <v>3391</v>
      </c>
    </row>
    <row r="51" spans="1:38" ht="30" customHeight="1" x14ac:dyDescent="0.35">
      <c r="A51" s="104" t="s">
        <v>2842</v>
      </c>
      <c r="B51" s="98" t="s">
        <v>2843</v>
      </c>
      <c r="C51" s="95">
        <v>43920</v>
      </c>
      <c r="D51" s="95" t="s">
        <v>2419</v>
      </c>
      <c r="E51" s="93" t="s">
        <v>2844</v>
      </c>
      <c r="F51" s="112" t="str">
        <f t="shared" si="0"/>
        <v>https://www.ejgm.co.uk/article/from-first-covid-19-case-to-current-outbreak-a-vietnamese-report-7867</v>
      </c>
      <c r="G51" s="97" t="s">
        <v>2845</v>
      </c>
      <c r="H51" s="97" t="s">
        <v>104</v>
      </c>
      <c r="I51" s="98" t="s">
        <v>2846</v>
      </c>
      <c r="J51" s="93" t="s">
        <v>2847</v>
      </c>
      <c r="K51" s="93">
        <v>2020</v>
      </c>
      <c r="L51" s="97" t="s">
        <v>1757</v>
      </c>
      <c r="M51" s="93" t="s">
        <v>2848</v>
      </c>
      <c r="N51" s="97" t="s">
        <v>2232</v>
      </c>
      <c r="O51" s="93" t="s">
        <v>238</v>
      </c>
      <c r="P51" s="93" t="s">
        <v>237</v>
      </c>
      <c r="Q51" s="93" t="s">
        <v>238</v>
      </c>
      <c r="R51" s="100" t="s">
        <v>238</v>
      </c>
      <c r="S51" s="98" t="s">
        <v>39</v>
      </c>
      <c r="T51" s="93" t="s">
        <v>1864</v>
      </c>
      <c r="U51" s="93" t="s">
        <v>238</v>
      </c>
      <c r="V51" s="93" t="s">
        <v>238</v>
      </c>
      <c r="W51" s="98" t="s">
        <v>238</v>
      </c>
      <c r="X51" s="93" t="s">
        <v>238</v>
      </c>
      <c r="Y51" s="93" t="s">
        <v>238</v>
      </c>
      <c r="Z51" s="93" t="s">
        <v>237</v>
      </c>
      <c r="AA51" s="98" t="s">
        <v>237</v>
      </c>
      <c r="AB51" s="98" t="s">
        <v>238</v>
      </c>
      <c r="AC51" s="98" t="s">
        <v>238</v>
      </c>
      <c r="AD51" s="98" t="s">
        <v>238</v>
      </c>
      <c r="AE51" s="98" t="s">
        <v>238</v>
      </c>
      <c r="AF51" s="98" t="s">
        <v>238</v>
      </c>
      <c r="AG51" s="98" t="s">
        <v>238</v>
      </c>
      <c r="AH51" s="98" t="s">
        <v>238</v>
      </c>
      <c r="AI51" s="98" t="s">
        <v>238</v>
      </c>
      <c r="AJ51" s="98" t="s">
        <v>238</v>
      </c>
      <c r="AK51" s="99"/>
      <c r="AL51" s="119" t="s">
        <v>3391</v>
      </c>
    </row>
    <row r="52" spans="1:38" ht="30" customHeight="1" x14ac:dyDescent="0.35">
      <c r="A52" s="104" t="s">
        <v>2849</v>
      </c>
      <c r="B52" s="98" t="s">
        <v>2850</v>
      </c>
      <c r="C52" s="95">
        <v>43966</v>
      </c>
      <c r="D52" s="95" t="s">
        <v>2419</v>
      </c>
      <c r="E52" s="135" t="s">
        <v>2851</v>
      </c>
      <c r="F52" s="112" t="str">
        <f t="shared" si="0"/>
        <v>https://www.medrxiv.org/content/10.1101/2020.05.09.20096842v1</v>
      </c>
      <c r="G52" s="97" t="s">
        <v>2261</v>
      </c>
      <c r="H52" s="97" t="s">
        <v>102</v>
      </c>
      <c r="I52" s="98" t="s">
        <v>2852</v>
      </c>
      <c r="J52" s="93" t="s">
        <v>2853</v>
      </c>
      <c r="K52" s="93">
        <v>2020</v>
      </c>
      <c r="L52" s="97" t="s">
        <v>1757</v>
      </c>
      <c r="M52" s="93" t="s">
        <v>2854</v>
      </c>
      <c r="N52" s="97" t="s">
        <v>2232</v>
      </c>
      <c r="O52" s="93" t="s">
        <v>237</v>
      </c>
      <c r="P52" s="93" t="s">
        <v>238</v>
      </c>
      <c r="Q52" s="93" t="s">
        <v>237</v>
      </c>
      <c r="R52" s="100" t="s">
        <v>238</v>
      </c>
      <c r="S52" s="98" t="s">
        <v>101</v>
      </c>
      <c r="T52" s="93" t="s">
        <v>2855</v>
      </c>
      <c r="U52" s="93" t="s">
        <v>237</v>
      </c>
      <c r="V52" s="93" t="s">
        <v>237</v>
      </c>
      <c r="W52" s="98" t="s">
        <v>237</v>
      </c>
      <c r="X52" s="93" t="s">
        <v>237</v>
      </c>
      <c r="Y52" s="93" t="s">
        <v>237</v>
      </c>
      <c r="Z52" s="93" t="s">
        <v>238</v>
      </c>
      <c r="AA52" s="98" t="s">
        <v>238</v>
      </c>
      <c r="AB52" s="98" t="s">
        <v>238</v>
      </c>
      <c r="AC52" s="98" t="s">
        <v>238</v>
      </c>
      <c r="AD52" s="98" t="s">
        <v>238</v>
      </c>
      <c r="AE52" s="98" t="s">
        <v>237</v>
      </c>
      <c r="AF52" s="98" t="s">
        <v>238</v>
      </c>
      <c r="AG52" s="98" t="s">
        <v>238</v>
      </c>
      <c r="AH52" s="98" t="s">
        <v>238</v>
      </c>
      <c r="AI52" s="98" t="s">
        <v>238</v>
      </c>
      <c r="AJ52" s="98"/>
      <c r="AK52" s="99" t="s">
        <v>3839</v>
      </c>
      <c r="AL52" s="119" t="s">
        <v>3391</v>
      </c>
    </row>
    <row r="53" spans="1:38" ht="30" customHeight="1" x14ac:dyDescent="0.35">
      <c r="A53" s="104" t="s">
        <v>2856</v>
      </c>
      <c r="B53" s="98" t="s">
        <v>2857</v>
      </c>
      <c r="C53" s="95">
        <v>44057</v>
      </c>
      <c r="D53" s="95" t="s">
        <v>2419</v>
      </c>
      <c r="E53" s="93" t="s">
        <v>2858</v>
      </c>
      <c r="F53" s="112" t="str">
        <f t="shared" si="0"/>
        <v>https://www.mdpi.com/2079-7737/9/8/226/htm</v>
      </c>
      <c r="G53" s="97" t="s">
        <v>1864</v>
      </c>
      <c r="H53" s="97" t="s">
        <v>110</v>
      </c>
      <c r="I53" s="98" t="s">
        <v>2859</v>
      </c>
      <c r="J53" s="93" t="s">
        <v>2853</v>
      </c>
      <c r="K53" s="93">
        <v>2020</v>
      </c>
      <c r="L53" s="97" t="s">
        <v>1757</v>
      </c>
      <c r="M53" s="93" t="s">
        <v>2767</v>
      </c>
      <c r="N53" s="97" t="s">
        <v>2232</v>
      </c>
      <c r="O53" s="93" t="s">
        <v>238</v>
      </c>
      <c r="P53" s="93" t="s">
        <v>237</v>
      </c>
      <c r="Q53" s="93" t="s">
        <v>238</v>
      </c>
      <c r="R53" s="100" t="s">
        <v>238</v>
      </c>
      <c r="S53" s="98" t="s">
        <v>101</v>
      </c>
      <c r="T53" s="93" t="s">
        <v>1864</v>
      </c>
      <c r="U53" s="93" t="s">
        <v>238</v>
      </c>
      <c r="V53" s="93" t="s">
        <v>238</v>
      </c>
      <c r="W53" s="98" t="s">
        <v>238</v>
      </c>
      <c r="X53" s="93" t="s">
        <v>238</v>
      </c>
      <c r="Y53" s="93" t="s">
        <v>238</v>
      </c>
      <c r="Z53" s="93" t="s">
        <v>238</v>
      </c>
      <c r="AA53" s="98" t="s">
        <v>238</v>
      </c>
      <c r="AB53" s="98" t="s">
        <v>237</v>
      </c>
      <c r="AC53" s="98" t="s">
        <v>238</v>
      </c>
      <c r="AD53" s="98" t="s">
        <v>238</v>
      </c>
      <c r="AE53" s="98" t="s">
        <v>238</v>
      </c>
      <c r="AF53" s="98" t="s">
        <v>238</v>
      </c>
      <c r="AG53" s="98" t="s">
        <v>238</v>
      </c>
      <c r="AH53" s="98" t="s">
        <v>238</v>
      </c>
      <c r="AI53" s="98" t="s">
        <v>238</v>
      </c>
      <c r="AJ53" s="98" t="s">
        <v>2860</v>
      </c>
      <c r="AK53" s="99"/>
      <c r="AL53" s="119" t="s">
        <v>3391</v>
      </c>
    </row>
    <row r="54" spans="1:38" ht="30" customHeight="1" x14ac:dyDescent="0.35">
      <c r="A54" s="104" t="s">
        <v>2861</v>
      </c>
      <c r="B54" s="98" t="s">
        <v>2862</v>
      </c>
      <c r="C54" s="120" t="s">
        <v>2419</v>
      </c>
      <c r="D54" s="95" t="s">
        <v>2419</v>
      </c>
      <c r="E54" s="93" t="s">
        <v>2863</v>
      </c>
      <c r="F54" s="112" t="str">
        <f t="shared" si="0"/>
        <v>https://assets.researchsquare.com/files/rs-36328/v1/1767aab5-cb9e-428f-8edf-e700e9602140.pdf</v>
      </c>
      <c r="G54" s="97" t="s">
        <v>2864</v>
      </c>
      <c r="H54" s="97" t="s">
        <v>104</v>
      </c>
      <c r="I54" s="98" t="s">
        <v>2865</v>
      </c>
      <c r="J54" s="93" t="s">
        <v>3812</v>
      </c>
      <c r="K54" s="93">
        <v>2020</v>
      </c>
      <c r="L54" s="97" t="s">
        <v>1268</v>
      </c>
      <c r="M54" s="93" t="s">
        <v>2866</v>
      </c>
      <c r="N54" s="97" t="s">
        <v>2232</v>
      </c>
      <c r="O54" s="93" t="s">
        <v>237</v>
      </c>
      <c r="P54" s="93" t="s">
        <v>238</v>
      </c>
      <c r="Q54" s="93" t="s">
        <v>238</v>
      </c>
      <c r="R54" s="100" t="s">
        <v>238</v>
      </c>
      <c r="S54" s="98" t="s">
        <v>105</v>
      </c>
      <c r="T54" s="93">
        <v>1</v>
      </c>
      <c r="U54" s="93" t="s">
        <v>237</v>
      </c>
      <c r="V54" s="93" t="s">
        <v>237</v>
      </c>
      <c r="W54" s="98" t="s">
        <v>237</v>
      </c>
      <c r="X54" s="93" t="s">
        <v>237</v>
      </c>
      <c r="Y54" s="93" t="s">
        <v>237</v>
      </c>
      <c r="Z54" s="93" t="s">
        <v>238</v>
      </c>
      <c r="AA54" s="98" t="s">
        <v>238</v>
      </c>
      <c r="AB54" s="98" t="s">
        <v>238</v>
      </c>
      <c r="AC54" s="98" t="s">
        <v>238</v>
      </c>
      <c r="AD54" s="98" t="s">
        <v>238</v>
      </c>
      <c r="AE54" s="98" t="s">
        <v>238</v>
      </c>
      <c r="AF54" s="98" t="s">
        <v>238</v>
      </c>
      <c r="AG54" s="98" t="s">
        <v>238</v>
      </c>
      <c r="AH54" s="98" t="s">
        <v>238</v>
      </c>
      <c r="AI54" s="98" t="s">
        <v>238</v>
      </c>
      <c r="AJ54" s="98" t="s">
        <v>238</v>
      </c>
      <c r="AK54" s="99"/>
      <c r="AL54" s="119" t="s">
        <v>3391</v>
      </c>
    </row>
    <row r="55" spans="1:38" ht="30" customHeight="1" x14ac:dyDescent="0.35">
      <c r="A55" s="104" t="s">
        <v>2867</v>
      </c>
      <c r="B55" s="98" t="s">
        <v>1761</v>
      </c>
      <c r="C55" s="95">
        <v>44058</v>
      </c>
      <c r="D55" s="95" t="s">
        <v>2419</v>
      </c>
      <c r="E55" s="93" t="s">
        <v>2868</v>
      </c>
      <c r="F55" s="112" t="str">
        <f t="shared" si="0"/>
        <v>https://link.springer.com/article/10.1007/s42399-020-00443-5</v>
      </c>
      <c r="G55" s="97" t="s">
        <v>1896</v>
      </c>
      <c r="H55" s="97" t="s">
        <v>104</v>
      </c>
      <c r="I55" s="98" t="s">
        <v>2869</v>
      </c>
      <c r="J55" s="93" t="s">
        <v>2870</v>
      </c>
      <c r="K55" s="93">
        <v>2020</v>
      </c>
      <c r="L55" s="97" t="s">
        <v>1757</v>
      </c>
      <c r="M55" s="93" t="s">
        <v>2871</v>
      </c>
      <c r="N55" s="97" t="s">
        <v>2232</v>
      </c>
      <c r="O55" s="93" t="s">
        <v>237</v>
      </c>
      <c r="P55" s="93" t="s">
        <v>238</v>
      </c>
      <c r="Q55" s="93" t="s">
        <v>237</v>
      </c>
      <c r="R55" s="100" t="s">
        <v>238</v>
      </c>
      <c r="S55" s="98" t="s">
        <v>39</v>
      </c>
      <c r="T55" s="93">
        <v>2</v>
      </c>
      <c r="U55" s="93" t="s">
        <v>237</v>
      </c>
      <c r="V55" s="93" t="s">
        <v>237</v>
      </c>
      <c r="W55" s="98" t="s">
        <v>237</v>
      </c>
      <c r="X55" s="93" t="s">
        <v>237</v>
      </c>
      <c r="Y55" s="93" t="s">
        <v>237</v>
      </c>
      <c r="Z55" s="93" t="s">
        <v>238</v>
      </c>
      <c r="AA55" s="98" t="s">
        <v>238</v>
      </c>
      <c r="AB55" s="98" t="s">
        <v>238</v>
      </c>
      <c r="AC55" s="98" t="s">
        <v>238</v>
      </c>
      <c r="AD55" s="98" t="s">
        <v>238</v>
      </c>
      <c r="AE55" s="98" t="s">
        <v>237</v>
      </c>
      <c r="AF55" s="98" t="s">
        <v>238</v>
      </c>
      <c r="AG55" s="98" t="s">
        <v>238</v>
      </c>
      <c r="AH55" s="98" t="s">
        <v>238</v>
      </c>
      <c r="AI55" s="98" t="s">
        <v>238</v>
      </c>
      <c r="AJ55" s="98"/>
      <c r="AK55" s="99" t="s">
        <v>3839</v>
      </c>
      <c r="AL55" s="119" t="s">
        <v>3391</v>
      </c>
    </row>
    <row r="56" spans="1:38" ht="30" customHeight="1" x14ac:dyDescent="0.35">
      <c r="A56" s="104" t="s">
        <v>2872</v>
      </c>
      <c r="B56" s="98" t="s">
        <v>2873</v>
      </c>
      <c r="C56" s="95">
        <v>44030</v>
      </c>
      <c r="D56" s="95" t="s">
        <v>2419</v>
      </c>
      <c r="E56" s="93" t="s">
        <v>2874</v>
      </c>
      <c r="F56" s="112" t="str">
        <f t="shared" si="0"/>
        <v>https://pubmed.ncbi.nlm.nih.gov/32682444/</v>
      </c>
      <c r="G56" s="97" t="s">
        <v>1864</v>
      </c>
      <c r="H56" s="97" t="s">
        <v>2339</v>
      </c>
      <c r="I56" s="98" t="s">
        <v>2875</v>
      </c>
      <c r="J56" s="93" t="s">
        <v>2853</v>
      </c>
      <c r="K56" s="93">
        <v>2020</v>
      </c>
      <c r="L56" s="97" t="s">
        <v>1757</v>
      </c>
      <c r="M56" s="93" t="s">
        <v>2876</v>
      </c>
      <c r="N56" s="97" t="s">
        <v>2232</v>
      </c>
      <c r="O56" s="93" t="s">
        <v>237</v>
      </c>
      <c r="P56" s="93" t="s">
        <v>238</v>
      </c>
      <c r="Q56" s="93" t="s">
        <v>237</v>
      </c>
      <c r="R56" s="100" t="s">
        <v>238</v>
      </c>
      <c r="S56" s="98" t="s">
        <v>101</v>
      </c>
      <c r="T56" s="93" t="s">
        <v>1864</v>
      </c>
      <c r="U56" s="93" t="s">
        <v>237</v>
      </c>
      <c r="V56" s="93" t="s">
        <v>237</v>
      </c>
      <c r="W56" s="98" t="s">
        <v>237</v>
      </c>
      <c r="X56" s="93" t="s">
        <v>237</v>
      </c>
      <c r="Y56" s="93" t="s">
        <v>237</v>
      </c>
      <c r="Z56" s="93" t="s">
        <v>238</v>
      </c>
      <c r="AA56" s="98" t="s">
        <v>238</v>
      </c>
      <c r="AB56" s="98" t="s">
        <v>238</v>
      </c>
      <c r="AC56" s="98" t="s">
        <v>238</v>
      </c>
      <c r="AD56" s="98" t="s">
        <v>238</v>
      </c>
      <c r="AE56" s="98" t="s">
        <v>237</v>
      </c>
      <c r="AF56" s="98" t="s">
        <v>238</v>
      </c>
      <c r="AG56" s="98" t="s">
        <v>238</v>
      </c>
      <c r="AH56" s="98" t="s">
        <v>238</v>
      </c>
      <c r="AI56" s="98" t="s">
        <v>238</v>
      </c>
      <c r="AJ56" s="98"/>
      <c r="AK56" s="99" t="s">
        <v>3839</v>
      </c>
      <c r="AL56" s="119" t="s">
        <v>3391</v>
      </c>
    </row>
    <row r="57" spans="1:38" s="117" customFormat="1" ht="30" customHeight="1" x14ac:dyDescent="0.35">
      <c r="A57" s="118" t="s">
        <v>2877</v>
      </c>
      <c r="B57" s="119" t="s">
        <v>2878</v>
      </c>
      <c r="C57" s="95">
        <v>44049</v>
      </c>
      <c r="D57" s="95" t="s">
        <v>2419</v>
      </c>
      <c r="E57" s="120" t="s">
        <v>2879</v>
      </c>
      <c r="F57" s="112" t="str">
        <f t="shared" si="0"/>
        <v>https://www.ajol.info/index.php/njp/article/view/198406</v>
      </c>
      <c r="G57" s="97" t="s">
        <v>2880</v>
      </c>
      <c r="H57" s="116" t="s">
        <v>104</v>
      </c>
      <c r="I57" s="119" t="s">
        <v>2881</v>
      </c>
      <c r="J57" s="120" t="s">
        <v>3823</v>
      </c>
      <c r="K57" s="120">
        <v>2020</v>
      </c>
      <c r="L57" s="116" t="s">
        <v>1757</v>
      </c>
      <c r="M57" s="93" t="s">
        <v>2882</v>
      </c>
      <c r="N57" s="97" t="s">
        <v>2232</v>
      </c>
      <c r="O57" s="120" t="s">
        <v>237</v>
      </c>
      <c r="P57" s="120" t="s">
        <v>238</v>
      </c>
      <c r="Q57" s="120" t="s">
        <v>237</v>
      </c>
      <c r="R57" s="121" t="s">
        <v>238</v>
      </c>
      <c r="S57" s="98" t="s">
        <v>39</v>
      </c>
      <c r="T57" s="93">
        <v>1</v>
      </c>
      <c r="U57" s="120" t="s">
        <v>237</v>
      </c>
      <c r="V57" s="120" t="s">
        <v>238</v>
      </c>
      <c r="W57" s="119" t="s">
        <v>237</v>
      </c>
      <c r="X57" s="120" t="s">
        <v>237</v>
      </c>
      <c r="Y57" s="120" t="s">
        <v>237</v>
      </c>
      <c r="Z57" s="120" t="s">
        <v>238</v>
      </c>
      <c r="AA57" s="119" t="s">
        <v>238</v>
      </c>
      <c r="AB57" s="119" t="s">
        <v>238</v>
      </c>
      <c r="AC57" s="119" t="s">
        <v>238</v>
      </c>
      <c r="AD57" s="119" t="s">
        <v>238</v>
      </c>
      <c r="AE57" s="119" t="s">
        <v>237</v>
      </c>
      <c r="AF57" s="119" t="s">
        <v>238</v>
      </c>
      <c r="AG57" s="119" t="s">
        <v>238</v>
      </c>
      <c r="AH57" s="119" t="s">
        <v>238</v>
      </c>
      <c r="AI57" s="119" t="s">
        <v>238</v>
      </c>
      <c r="AJ57" s="119"/>
      <c r="AK57" s="99" t="s">
        <v>3840</v>
      </c>
      <c r="AL57" s="119" t="s">
        <v>3391</v>
      </c>
    </row>
    <row r="58" spans="1:38" s="117" customFormat="1" ht="30" customHeight="1" x14ac:dyDescent="0.35">
      <c r="A58" s="118" t="s">
        <v>2883</v>
      </c>
      <c r="B58" s="119" t="s">
        <v>3770</v>
      </c>
      <c r="C58" s="95">
        <v>44064</v>
      </c>
      <c r="D58" s="95" t="s">
        <v>2419</v>
      </c>
      <c r="E58" s="120" t="s">
        <v>2884</v>
      </c>
      <c r="F58" s="112" t="str">
        <f t="shared" si="0"/>
        <v>https://www.medrxiv.org/content/10.1101/2020.08.17.20176560v1</v>
      </c>
      <c r="G58" s="97" t="s">
        <v>1864</v>
      </c>
      <c r="H58" s="116" t="s">
        <v>102</v>
      </c>
      <c r="I58" s="119" t="s">
        <v>2885</v>
      </c>
      <c r="J58" s="120" t="s">
        <v>2853</v>
      </c>
      <c r="K58" s="120">
        <v>2020</v>
      </c>
      <c r="L58" s="116" t="s">
        <v>1757</v>
      </c>
      <c r="M58" s="120" t="s">
        <v>2886</v>
      </c>
      <c r="N58" s="97" t="s">
        <v>2232</v>
      </c>
      <c r="O58" s="120" t="s">
        <v>237</v>
      </c>
      <c r="P58" s="120" t="s">
        <v>238</v>
      </c>
      <c r="Q58" s="120" t="s">
        <v>237</v>
      </c>
      <c r="R58" s="121" t="s">
        <v>237</v>
      </c>
      <c r="S58" s="98" t="s">
        <v>101</v>
      </c>
      <c r="T58" s="93" t="s">
        <v>2887</v>
      </c>
      <c r="U58" s="120" t="s">
        <v>238</v>
      </c>
      <c r="V58" s="120" t="s">
        <v>238</v>
      </c>
      <c r="W58" s="119" t="s">
        <v>238</v>
      </c>
      <c r="X58" s="120" t="s">
        <v>238</v>
      </c>
      <c r="Y58" s="120" t="s">
        <v>237</v>
      </c>
      <c r="Z58" s="120" t="s">
        <v>238</v>
      </c>
      <c r="AA58" s="119" t="s">
        <v>238</v>
      </c>
      <c r="AB58" s="119" t="s">
        <v>238</v>
      </c>
      <c r="AC58" s="119" t="s">
        <v>238</v>
      </c>
      <c r="AD58" s="119" t="s">
        <v>238</v>
      </c>
      <c r="AE58" s="119" t="s">
        <v>237</v>
      </c>
      <c r="AF58" s="119" t="s">
        <v>238</v>
      </c>
      <c r="AG58" s="119" t="s">
        <v>237</v>
      </c>
      <c r="AH58" s="119" t="s">
        <v>238</v>
      </c>
      <c r="AI58" s="98" t="s">
        <v>238</v>
      </c>
      <c r="AJ58" s="119"/>
      <c r="AK58" s="99" t="s">
        <v>3839</v>
      </c>
      <c r="AL58" s="119" t="s">
        <v>3391</v>
      </c>
    </row>
    <row r="59" spans="1:38" s="117" customFormat="1" ht="30" customHeight="1" x14ac:dyDescent="0.35">
      <c r="A59" s="118" t="s">
        <v>2888</v>
      </c>
      <c r="B59" s="98" t="s">
        <v>2889</v>
      </c>
      <c r="C59" s="95">
        <v>43963</v>
      </c>
      <c r="D59" s="95" t="s">
        <v>2419</v>
      </c>
      <c r="E59" s="120" t="s">
        <v>2890</v>
      </c>
      <c r="F59" s="112" t="str">
        <f t="shared" si="0"/>
        <v>https://www.jurnalanestesiobstetri-indonesia.id/ojs/index.php/Obstetri/article/view/41</v>
      </c>
      <c r="G59" s="97" t="s">
        <v>1864</v>
      </c>
      <c r="H59" s="116" t="s">
        <v>109</v>
      </c>
      <c r="I59" s="119" t="s">
        <v>2891</v>
      </c>
      <c r="J59" s="120" t="s">
        <v>3824</v>
      </c>
      <c r="K59" s="120">
        <v>2020</v>
      </c>
      <c r="L59" s="116" t="s">
        <v>1757</v>
      </c>
      <c r="M59" s="93" t="s">
        <v>2767</v>
      </c>
      <c r="N59" s="97" t="s">
        <v>2892</v>
      </c>
      <c r="O59" s="120" t="s">
        <v>237</v>
      </c>
      <c r="P59" s="120" t="s">
        <v>238</v>
      </c>
      <c r="Q59" s="120" t="s">
        <v>238</v>
      </c>
      <c r="R59" s="121" t="s">
        <v>238</v>
      </c>
      <c r="S59" s="98" t="s">
        <v>101</v>
      </c>
      <c r="T59" s="93" t="s">
        <v>1864</v>
      </c>
      <c r="U59" s="120" t="s">
        <v>237</v>
      </c>
      <c r="V59" s="120" t="s">
        <v>237</v>
      </c>
      <c r="W59" s="119" t="s">
        <v>237</v>
      </c>
      <c r="X59" s="120" t="s">
        <v>237</v>
      </c>
      <c r="Y59" s="120" t="s">
        <v>237</v>
      </c>
      <c r="Z59" s="120" t="s">
        <v>238</v>
      </c>
      <c r="AA59" s="119" t="s">
        <v>238</v>
      </c>
      <c r="AB59" s="119" t="s">
        <v>238</v>
      </c>
      <c r="AC59" s="119" t="s">
        <v>238</v>
      </c>
      <c r="AD59" s="119" t="s">
        <v>238</v>
      </c>
      <c r="AE59" s="119" t="s">
        <v>238</v>
      </c>
      <c r="AF59" s="119" t="s">
        <v>238</v>
      </c>
      <c r="AG59" s="119" t="s">
        <v>238</v>
      </c>
      <c r="AH59" s="119" t="s">
        <v>238</v>
      </c>
      <c r="AI59" s="119" t="s">
        <v>238</v>
      </c>
      <c r="AJ59" s="119" t="s">
        <v>238</v>
      </c>
      <c r="AK59" s="99"/>
      <c r="AL59" s="119" t="s">
        <v>3391</v>
      </c>
    </row>
    <row r="60" spans="1:38" s="117" customFormat="1" ht="30" customHeight="1" x14ac:dyDescent="0.35">
      <c r="A60" s="118" t="s">
        <v>2893</v>
      </c>
      <c r="B60" s="98" t="s">
        <v>1761</v>
      </c>
      <c r="C60" s="95">
        <v>43970</v>
      </c>
      <c r="D60" s="95" t="s">
        <v>2419</v>
      </c>
      <c r="E60" s="120" t="s">
        <v>2894</v>
      </c>
      <c r="F60" s="112" t="str">
        <f t="shared" si="0"/>
        <v>https://pubmed.ncbi.nlm.nih.gov/32591236/</v>
      </c>
      <c r="G60" s="116" t="s">
        <v>2895</v>
      </c>
      <c r="H60" s="116" t="s">
        <v>104</v>
      </c>
      <c r="I60" s="119" t="s">
        <v>2896</v>
      </c>
      <c r="J60" s="120" t="s">
        <v>2897</v>
      </c>
      <c r="K60" s="120">
        <v>2020</v>
      </c>
      <c r="L60" s="116" t="s">
        <v>1757</v>
      </c>
      <c r="M60" s="120" t="s">
        <v>2898</v>
      </c>
      <c r="N60" s="97" t="s">
        <v>2232</v>
      </c>
      <c r="O60" s="120" t="s">
        <v>237</v>
      </c>
      <c r="P60" s="120" t="s">
        <v>238</v>
      </c>
      <c r="Q60" s="120" t="s">
        <v>238</v>
      </c>
      <c r="R60" s="121" t="s">
        <v>237</v>
      </c>
      <c r="S60" s="98" t="s">
        <v>105</v>
      </c>
      <c r="T60" s="93" t="s">
        <v>1864</v>
      </c>
      <c r="U60" s="120" t="s">
        <v>238</v>
      </c>
      <c r="V60" s="120" t="s">
        <v>238</v>
      </c>
      <c r="W60" s="119" t="s">
        <v>238</v>
      </c>
      <c r="X60" s="120" t="s">
        <v>238</v>
      </c>
      <c r="Y60" s="120" t="s">
        <v>237</v>
      </c>
      <c r="Z60" s="120" t="s">
        <v>238</v>
      </c>
      <c r="AA60" s="119" t="s">
        <v>238</v>
      </c>
      <c r="AB60" s="119" t="s">
        <v>238</v>
      </c>
      <c r="AC60" s="119" t="s">
        <v>238</v>
      </c>
      <c r="AD60" s="119" t="s">
        <v>238</v>
      </c>
      <c r="AE60" s="119" t="s">
        <v>238</v>
      </c>
      <c r="AF60" s="119" t="s">
        <v>238</v>
      </c>
      <c r="AG60" s="119" t="s">
        <v>237</v>
      </c>
      <c r="AH60" s="119" t="s">
        <v>238</v>
      </c>
      <c r="AI60" s="119" t="s">
        <v>238</v>
      </c>
      <c r="AJ60" s="119" t="s">
        <v>238</v>
      </c>
      <c r="AK60" s="99" t="s">
        <v>3839</v>
      </c>
      <c r="AL60" s="119" t="s">
        <v>3391</v>
      </c>
    </row>
    <row r="61" spans="1:38" s="117" customFormat="1" ht="30" customHeight="1" x14ac:dyDescent="0.35">
      <c r="A61" s="118" t="s">
        <v>2899</v>
      </c>
      <c r="B61" s="119" t="s">
        <v>2900</v>
      </c>
      <c r="C61" s="120" t="s">
        <v>2419</v>
      </c>
      <c r="D61" s="95" t="s">
        <v>2419</v>
      </c>
      <c r="E61" s="120" t="s">
        <v>2901</v>
      </c>
      <c r="F61" s="112" t="e">
        <f t="shared" si="0"/>
        <v>#VALUE!</v>
      </c>
      <c r="G61" s="97" t="s">
        <v>1864</v>
      </c>
      <c r="H61" s="116" t="s">
        <v>110</v>
      </c>
      <c r="I61" s="119" t="s">
        <v>2902</v>
      </c>
      <c r="J61" s="120" t="s">
        <v>2419</v>
      </c>
      <c r="K61" s="120">
        <v>2020</v>
      </c>
      <c r="L61" s="116" t="s">
        <v>1757</v>
      </c>
      <c r="M61" s="93" t="s">
        <v>2767</v>
      </c>
      <c r="N61" s="97" t="s">
        <v>2232</v>
      </c>
      <c r="O61" s="120" t="s">
        <v>237</v>
      </c>
      <c r="P61" s="120" t="s">
        <v>238</v>
      </c>
      <c r="Q61" s="120" t="s">
        <v>238</v>
      </c>
      <c r="R61" s="121" t="s">
        <v>238</v>
      </c>
      <c r="S61" s="98" t="s">
        <v>101</v>
      </c>
      <c r="T61" s="93" t="s">
        <v>1864</v>
      </c>
      <c r="U61" s="120" t="s">
        <v>238</v>
      </c>
      <c r="V61" s="120" t="s">
        <v>238</v>
      </c>
      <c r="W61" s="119" t="s">
        <v>238</v>
      </c>
      <c r="X61" s="120" t="s">
        <v>238</v>
      </c>
      <c r="Y61" s="120" t="s">
        <v>237</v>
      </c>
      <c r="Z61" s="120" t="s">
        <v>238</v>
      </c>
      <c r="AA61" s="119" t="s">
        <v>238</v>
      </c>
      <c r="AB61" s="119" t="s">
        <v>238</v>
      </c>
      <c r="AC61" s="119" t="s">
        <v>238</v>
      </c>
      <c r="AD61" s="119" t="s">
        <v>238</v>
      </c>
      <c r="AE61" s="119" t="s">
        <v>238</v>
      </c>
      <c r="AF61" s="119" t="s">
        <v>238</v>
      </c>
      <c r="AG61" s="119" t="s">
        <v>238</v>
      </c>
      <c r="AH61" s="119" t="s">
        <v>238</v>
      </c>
      <c r="AI61" s="119" t="s">
        <v>3836</v>
      </c>
      <c r="AJ61" s="119" t="s">
        <v>2903</v>
      </c>
      <c r="AK61" s="99"/>
      <c r="AL61" s="119" t="s">
        <v>3391</v>
      </c>
    </row>
    <row r="62" spans="1:38" s="117" customFormat="1" ht="30" customHeight="1" x14ac:dyDescent="0.35">
      <c r="A62" s="118" t="s">
        <v>3766</v>
      </c>
      <c r="B62" s="119" t="s">
        <v>2904</v>
      </c>
      <c r="C62" s="120" t="s">
        <v>2419</v>
      </c>
      <c r="D62" s="95" t="s">
        <v>2419</v>
      </c>
      <c r="E62" s="136" t="s">
        <v>3825</v>
      </c>
      <c r="F62" s="112" t="str">
        <f t="shared" si="0"/>
        <v>http://scholar.googleusercontent.com/scholar?q=cache:3fZZTUIlecUJ:scholar.google.com/+Vulnerability+of+coronavirus+disease+(covid-19)+on+human+foetus:+a+review&amp;hl=en&amp;as_sdt=0,48</v>
      </c>
      <c r="G62" s="116" t="s">
        <v>107</v>
      </c>
      <c r="H62" s="116" t="s">
        <v>104</v>
      </c>
      <c r="I62" s="119" t="s">
        <v>2905</v>
      </c>
      <c r="J62" s="120" t="s">
        <v>2796</v>
      </c>
      <c r="K62" s="120">
        <v>2020</v>
      </c>
      <c r="L62" s="116" t="s">
        <v>1757</v>
      </c>
      <c r="M62" s="93" t="s">
        <v>2906</v>
      </c>
      <c r="N62" s="97" t="s">
        <v>2232</v>
      </c>
      <c r="O62" s="120" t="s">
        <v>237</v>
      </c>
      <c r="P62" s="120" t="s">
        <v>238</v>
      </c>
      <c r="Q62" s="120" t="s">
        <v>237</v>
      </c>
      <c r="R62" s="121" t="s">
        <v>238</v>
      </c>
      <c r="S62" s="98" t="s">
        <v>39</v>
      </c>
      <c r="T62" s="93" t="s">
        <v>2907</v>
      </c>
      <c r="U62" s="120" t="s">
        <v>237</v>
      </c>
      <c r="V62" s="120" t="s">
        <v>237</v>
      </c>
      <c r="W62" s="119" t="s">
        <v>237</v>
      </c>
      <c r="X62" s="120" t="s">
        <v>237</v>
      </c>
      <c r="Y62" s="120" t="s">
        <v>237</v>
      </c>
      <c r="Z62" s="120" t="s">
        <v>238</v>
      </c>
      <c r="AA62" s="119" t="s">
        <v>238</v>
      </c>
      <c r="AB62" s="119" t="s">
        <v>238</v>
      </c>
      <c r="AC62" s="119" t="s">
        <v>238</v>
      </c>
      <c r="AD62" s="119" t="s">
        <v>238</v>
      </c>
      <c r="AE62" s="119" t="s">
        <v>237</v>
      </c>
      <c r="AF62" s="119" t="s">
        <v>238</v>
      </c>
      <c r="AG62" s="119" t="s">
        <v>238</v>
      </c>
      <c r="AH62" s="119" t="s">
        <v>238</v>
      </c>
      <c r="AI62" s="119" t="s">
        <v>238</v>
      </c>
      <c r="AJ62" s="119" t="s">
        <v>238</v>
      </c>
      <c r="AK62" s="99" t="s">
        <v>3839</v>
      </c>
      <c r="AL62" s="119" t="s">
        <v>3391</v>
      </c>
    </row>
    <row r="63" spans="1:38" s="117" customFormat="1" ht="30" customHeight="1" x14ac:dyDescent="0.35">
      <c r="A63" s="118" t="s">
        <v>2908</v>
      </c>
      <c r="B63" s="119" t="s">
        <v>2909</v>
      </c>
      <c r="C63" s="95">
        <v>44035</v>
      </c>
      <c r="D63" s="95" t="s">
        <v>2419</v>
      </c>
      <c r="E63" s="120" t="s">
        <v>2910</v>
      </c>
      <c r="F63" s="112" t="str">
        <f t="shared" si="0"/>
        <v>https://www.researchsquare.com/article/rs-45832/v1</v>
      </c>
      <c r="G63" s="116" t="s">
        <v>2186</v>
      </c>
      <c r="H63" s="116" t="s">
        <v>1759</v>
      </c>
      <c r="I63" s="119" t="s">
        <v>2911</v>
      </c>
      <c r="J63" s="93" t="s">
        <v>3812</v>
      </c>
      <c r="K63" s="120">
        <v>2020</v>
      </c>
      <c r="L63" s="97" t="s">
        <v>1268</v>
      </c>
      <c r="M63" s="120" t="s">
        <v>2912</v>
      </c>
      <c r="N63" s="97" t="s">
        <v>2232</v>
      </c>
      <c r="O63" s="120" t="s">
        <v>237</v>
      </c>
      <c r="P63" s="120" t="s">
        <v>238</v>
      </c>
      <c r="Q63" s="120" t="s">
        <v>238</v>
      </c>
      <c r="R63" s="121" t="s">
        <v>238</v>
      </c>
      <c r="S63" s="98" t="s">
        <v>105</v>
      </c>
      <c r="T63" s="120" t="s">
        <v>2913</v>
      </c>
      <c r="U63" s="120" t="s">
        <v>238</v>
      </c>
      <c r="V63" s="120" t="s">
        <v>238</v>
      </c>
      <c r="W63" s="119" t="s">
        <v>237</v>
      </c>
      <c r="X63" s="120" t="s">
        <v>238</v>
      </c>
      <c r="Y63" s="120" t="s">
        <v>238</v>
      </c>
      <c r="Z63" s="120" t="s">
        <v>238</v>
      </c>
      <c r="AA63" s="119" t="s">
        <v>238</v>
      </c>
      <c r="AB63" s="119" t="s">
        <v>238</v>
      </c>
      <c r="AC63" s="119" t="s">
        <v>238</v>
      </c>
      <c r="AD63" s="119" t="s">
        <v>238</v>
      </c>
      <c r="AE63" s="119" t="s">
        <v>238</v>
      </c>
      <c r="AF63" s="119" t="s">
        <v>238</v>
      </c>
      <c r="AG63" s="119" t="s">
        <v>238</v>
      </c>
      <c r="AH63" s="119" t="s">
        <v>238</v>
      </c>
      <c r="AI63" s="119" t="s">
        <v>238</v>
      </c>
      <c r="AJ63" s="119" t="s">
        <v>238</v>
      </c>
      <c r="AK63" s="99" t="s">
        <v>2260</v>
      </c>
      <c r="AL63" s="119" t="s">
        <v>3391</v>
      </c>
    </row>
    <row r="64" spans="1:38" s="117" customFormat="1" ht="30" customHeight="1" x14ac:dyDescent="0.35">
      <c r="A64" s="118" t="s">
        <v>2914</v>
      </c>
      <c r="B64" s="119" t="s">
        <v>2915</v>
      </c>
      <c r="C64" s="95">
        <v>44033</v>
      </c>
      <c r="D64" s="96">
        <v>44069</v>
      </c>
      <c r="E64" s="120" t="s">
        <v>2916</v>
      </c>
      <c r="F64" s="112" t="str">
        <f t="shared" si="0"/>
        <v>https://www.sciencedirect.com/science/article/pii/S014600052030063X</v>
      </c>
      <c r="G64" s="97" t="s">
        <v>1864</v>
      </c>
      <c r="H64" s="116" t="s">
        <v>102</v>
      </c>
      <c r="I64" s="119" t="s">
        <v>2917</v>
      </c>
      <c r="J64" s="120" t="s">
        <v>2422</v>
      </c>
      <c r="K64" s="120">
        <v>2020</v>
      </c>
      <c r="L64" s="116" t="s">
        <v>1757</v>
      </c>
      <c r="M64" s="120" t="s">
        <v>2918</v>
      </c>
      <c r="N64" s="97" t="s">
        <v>2232</v>
      </c>
      <c r="O64" s="120" t="s">
        <v>237</v>
      </c>
      <c r="P64" s="120" t="s">
        <v>238</v>
      </c>
      <c r="Q64" s="120" t="s">
        <v>238</v>
      </c>
      <c r="R64" s="121" t="s">
        <v>238</v>
      </c>
      <c r="S64" s="119" t="s">
        <v>101</v>
      </c>
      <c r="T64" s="93" t="s">
        <v>1864</v>
      </c>
      <c r="U64" s="120" t="s">
        <v>238</v>
      </c>
      <c r="V64" s="120" t="s">
        <v>238</v>
      </c>
      <c r="W64" s="119" t="s">
        <v>238</v>
      </c>
      <c r="X64" s="120" t="s">
        <v>238</v>
      </c>
      <c r="Y64" s="120" t="s">
        <v>238</v>
      </c>
      <c r="Z64" s="120" t="s">
        <v>238</v>
      </c>
      <c r="AA64" s="119" t="s">
        <v>238</v>
      </c>
      <c r="AB64" s="119" t="s">
        <v>238</v>
      </c>
      <c r="AC64" s="119" t="s">
        <v>238</v>
      </c>
      <c r="AD64" s="119" t="s">
        <v>238</v>
      </c>
      <c r="AE64" s="119" t="s">
        <v>238</v>
      </c>
      <c r="AF64" s="119" t="s">
        <v>238</v>
      </c>
      <c r="AG64" s="119" t="s">
        <v>238</v>
      </c>
      <c r="AH64" s="119" t="s">
        <v>238</v>
      </c>
      <c r="AI64" s="119" t="s">
        <v>238</v>
      </c>
      <c r="AJ64" s="119" t="s">
        <v>238</v>
      </c>
      <c r="AK64" s="99" t="s">
        <v>3839</v>
      </c>
      <c r="AL64" s="98" t="s">
        <v>1962</v>
      </c>
    </row>
    <row r="65" spans="1:38" s="117" customFormat="1" ht="30" customHeight="1" x14ac:dyDescent="0.35">
      <c r="A65" s="118" t="s">
        <v>2919</v>
      </c>
      <c r="B65" s="119" t="s">
        <v>2920</v>
      </c>
      <c r="C65" s="95">
        <v>44067</v>
      </c>
      <c r="D65" s="96">
        <v>44069</v>
      </c>
      <c r="E65" s="120" t="s">
        <v>2921</v>
      </c>
      <c r="F65" s="112" t="str">
        <f t="shared" si="0"/>
        <v>https://bmcpregnancychildbirth.biomedcentral.com/articles/10.1186/s12884-020-03140-2</v>
      </c>
      <c r="G65" s="97" t="s">
        <v>103</v>
      </c>
      <c r="H65" s="116" t="s">
        <v>104</v>
      </c>
      <c r="I65" s="119" t="s">
        <v>2922</v>
      </c>
      <c r="J65" s="120" t="s">
        <v>2923</v>
      </c>
      <c r="K65" s="120">
        <v>2020</v>
      </c>
      <c r="L65" s="116" t="s">
        <v>1757</v>
      </c>
      <c r="M65" s="120" t="s">
        <v>2924</v>
      </c>
      <c r="N65" s="97" t="s">
        <v>2232</v>
      </c>
      <c r="O65" s="120" t="s">
        <v>237</v>
      </c>
      <c r="P65" s="120" t="s">
        <v>238</v>
      </c>
      <c r="Q65" s="120" t="s">
        <v>238</v>
      </c>
      <c r="R65" s="121" t="s">
        <v>238</v>
      </c>
      <c r="S65" s="98" t="s">
        <v>105</v>
      </c>
      <c r="T65" s="93" t="s">
        <v>2424</v>
      </c>
      <c r="U65" s="120" t="s">
        <v>237</v>
      </c>
      <c r="V65" s="120" t="s">
        <v>238</v>
      </c>
      <c r="W65" s="119" t="s">
        <v>238</v>
      </c>
      <c r="X65" s="120" t="s">
        <v>237</v>
      </c>
      <c r="Y65" s="120" t="s">
        <v>237</v>
      </c>
      <c r="Z65" s="120" t="s">
        <v>238</v>
      </c>
      <c r="AA65" s="119" t="s">
        <v>238</v>
      </c>
      <c r="AB65" s="119" t="s">
        <v>238</v>
      </c>
      <c r="AC65" s="119" t="s">
        <v>238</v>
      </c>
      <c r="AD65" s="119" t="s">
        <v>238</v>
      </c>
      <c r="AE65" s="119" t="s">
        <v>238</v>
      </c>
      <c r="AF65" s="119" t="s">
        <v>238</v>
      </c>
      <c r="AG65" s="119" t="s">
        <v>238</v>
      </c>
      <c r="AH65" s="119" t="s">
        <v>238</v>
      </c>
      <c r="AI65" s="119" t="s">
        <v>238</v>
      </c>
      <c r="AJ65" s="119" t="s">
        <v>238</v>
      </c>
      <c r="AK65" s="99"/>
      <c r="AL65" s="98" t="s">
        <v>1962</v>
      </c>
    </row>
    <row r="66" spans="1:38" s="117" customFormat="1" ht="30" customHeight="1" x14ac:dyDescent="0.35">
      <c r="A66" s="118" t="s">
        <v>3761</v>
      </c>
      <c r="B66" s="119" t="s">
        <v>2925</v>
      </c>
      <c r="C66" s="95">
        <v>44067</v>
      </c>
      <c r="D66" s="96">
        <v>44068</v>
      </c>
      <c r="E66" s="120" t="s">
        <v>2926</v>
      </c>
      <c r="F66" s="112" t="str">
        <f t="shared" si="0"/>
        <v>https://www.thieme-connect.com/products/ejournals/abstract/10.1055/a-1199-6404</v>
      </c>
      <c r="G66" s="97" t="s">
        <v>111</v>
      </c>
      <c r="H66" s="116" t="s">
        <v>109</v>
      </c>
      <c r="I66" s="119" t="s">
        <v>2927</v>
      </c>
      <c r="J66" s="120" t="s">
        <v>2928</v>
      </c>
      <c r="K66" s="120">
        <v>2020</v>
      </c>
      <c r="L66" s="116" t="s">
        <v>1757</v>
      </c>
      <c r="M66" s="120" t="s">
        <v>2929</v>
      </c>
      <c r="N66" s="97" t="s">
        <v>2930</v>
      </c>
      <c r="O66" s="120" t="s">
        <v>237</v>
      </c>
      <c r="P66" s="120" t="s">
        <v>238</v>
      </c>
      <c r="Q66" s="120" t="s">
        <v>238</v>
      </c>
      <c r="R66" s="121" t="s">
        <v>238</v>
      </c>
      <c r="S66" s="98" t="s">
        <v>105</v>
      </c>
      <c r="T66" s="93" t="s">
        <v>1864</v>
      </c>
      <c r="U66" s="120" t="s">
        <v>238</v>
      </c>
      <c r="V66" s="120" t="s">
        <v>238</v>
      </c>
      <c r="W66" s="119" t="s">
        <v>238</v>
      </c>
      <c r="X66" s="120" t="s">
        <v>238</v>
      </c>
      <c r="Y66" s="120" t="s">
        <v>238</v>
      </c>
      <c r="Z66" s="120" t="s">
        <v>238</v>
      </c>
      <c r="AA66" s="119" t="s">
        <v>238</v>
      </c>
      <c r="AB66" s="119" t="s">
        <v>238</v>
      </c>
      <c r="AC66" s="119" t="s">
        <v>238</v>
      </c>
      <c r="AD66" s="119" t="s">
        <v>238</v>
      </c>
      <c r="AE66" s="119" t="s">
        <v>238</v>
      </c>
      <c r="AF66" s="119" t="s">
        <v>238</v>
      </c>
      <c r="AG66" s="119" t="s">
        <v>238</v>
      </c>
      <c r="AH66" s="119" t="s">
        <v>238</v>
      </c>
      <c r="AI66" s="119" t="s">
        <v>238</v>
      </c>
      <c r="AJ66" s="119" t="s">
        <v>238</v>
      </c>
      <c r="AK66" s="99"/>
      <c r="AL66" s="98" t="s">
        <v>1962</v>
      </c>
    </row>
    <row r="67" spans="1:38" s="117" customFormat="1" ht="30" customHeight="1" x14ac:dyDescent="0.35">
      <c r="A67" s="118" t="s">
        <v>3762</v>
      </c>
      <c r="B67" s="119" t="s">
        <v>2931</v>
      </c>
      <c r="C67" s="95">
        <v>44067</v>
      </c>
      <c r="D67" s="96">
        <v>44068</v>
      </c>
      <c r="E67" s="120" t="s">
        <v>2932</v>
      </c>
      <c r="F67" s="112" t="str">
        <f t="shared" ref="F67:F130" si="1">HYPERLINK(E67)</f>
        <v>https://www.thieme-connect.com/products/ejournals/abstract/10.1055/a-1206-1033</v>
      </c>
      <c r="G67" s="116" t="s">
        <v>111</v>
      </c>
      <c r="H67" s="116" t="s">
        <v>1759</v>
      </c>
      <c r="I67" s="119" t="s">
        <v>2933</v>
      </c>
      <c r="J67" s="120" t="s">
        <v>2928</v>
      </c>
      <c r="K67" s="120">
        <v>2020</v>
      </c>
      <c r="L67" s="116" t="s">
        <v>1757</v>
      </c>
      <c r="M67" s="93" t="s">
        <v>2934</v>
      </c>
      <c r="N67" s="97" t="s">
        <v>2930</v>
      </c>
      <c r="O67" s="120" t="s">
        <v>237</v>
      </c>
      <c r="P67" s="120" t="s">
        <v>238</v>
      </c>
      <c r="Q67" s="120" t="s">
        <v>238</v>
      </c>
      <c r="R67" s="121" t="s">
        <v>238</v>
      </c>
      <c r="S67" s="98" t="s">
        <v>105</v>
      </c>
      <c r="T67" s="93" t="s">
        <v>2935</v>
      </c>
      <c r="U67" s="120" t="s">
        <v>238</v>
      </c>
      <c r="V67" s="120" t="s">
        <v>237</v>
      </c>
      <c r="W67" s="119" t="s">
        <v>238</v>
      </c>
      <c r="X67" s="120" t="s">
        <v>238</v>
      </c>
      <c r="Y67" s="120" t="s">
        <v>238</v>
      </c>
      <c r="Z67" s="120" t="s">
        <v>238</v>
      </c>
      <c r="AA67" s="119" t="s">
        <v>238</v>
      </c>
      <c r="AB67" s="119" t="s">
        <v>238</v>
      </c>
      <c r="AC67" s="119" t="s">
        <v>238</v>
      </c>
      <c r="AD67" s="119" t="s">
        <v>238</v>
      </c>
      <c r="AE67" s="119" t="s">
        <v>238</v>
      </c>
      <c r="AF67" s="119" t="s">
        <v>238</v>
      </c>
      <c r="AG67" s="119" t="s">
        <v>238</v>
      </c>
      <c r="AH67" s="119" t="s">
        <v>238</v>
      </c>
      <c r="AI67" s="119" t="s">
        <v>238</v>
      </c>
      <c r="AJ67" s="119" t="s">
        <v>238</v>
      </c>
      <c r="AK67" s="99"/>
      <c r="AL67" s="98" t="s">
        <v>1962</v>
      </c>
    </row>
    <row r="68" spans="1:38" s="117" customFormat="1" ht="30" customHeight="1" x14ac:dyDescent="0.35">
      <c r="A68" s="118" t="s">
        <v>3763</v>
      </c>
      <c r="B68" s="119" t="s">
        <v>2936</v>
      </c>
      <c r="C68" s="95">
        <v>44067</v>
      </c>
      <c r="D68" s="96">
        <v>44068</v>
      </c>
      <c r="E68" s="120" t="s">
        <v>2937</v>
      </c>
      <c r="F68" s="112" t="str">
        <f t="shared" si="1"/>
        <v>https://www.thieme-connect.com/products/ejournals/abstract/10.1055/a-1192-7437</v>
      </c>
      <c r="G68" s="97" t="s">
        <v>1864</v>
      </c>
      <c r="H68" s="116" t="s">
        <v>102</v>
      </c>
      <c r="I68" s="119" t="s">
        <v>2938</v>
      </c>
      <c r="J68" s="120" t="s">
        <v>2928</v>
      </c>
      <c r="K68" s="120">
        <v>2020</v>
      </c>
      <c r="L68" s="116" t="s">
        <v>1757</v>
      </c>
      <c r="M68" s="120" t="s">
        <v>2939</v>
      </c>
      <c r="N68" s="97" t="s">
        <v>2930</v>
      </c>
      <c r="O68" s="120" t="s">
        <v>237</v>
      </c>
      <c r="P68" s="120" t="s">
        <v>238</v>
      </c>
      <c r="Q68" s="120" t="s">
        <v>237</v>
      </c>
      <c r="R68" s="121" t="s">
        <v>238</v>
      </c>
      <c r="S68" s="98" t="s">
        <v>101</v>
      </c>
      <c r="T68" s="93" t="s">
        <v>1864</v>
      </c>
      <c r="U68" s="120" t="s">
        <v>238</v>
      </c>
      <c r="V68" s="120" t="s">
        <v>238</v>
      </c>
      <c r="W68" s="119" t="s">
        <v>238</v>
      </c>
      <c r="X68" s="120" t="s">
        <v>238</v>
      </c>
      <c r="Y68" s="120" t="s">
        <v>238</v>
      </c>
      <c r="Z68" s="120" t="s">
        <v>238</v>
      </c>
      <c r="AA68" s="119" t="s">
        <v>238</v>
      </c>
      <c r="AB68" s="119" t="s">
        <v>238</v>
      </c>
      <c r="AC68" s="119" t="s">
        <v>238</v>
      </c>
      <c r="AD68" s="119" t="s">
        <v>238</v>
      </c>
      <c r="AE68" s="119" t="s">
        <v>238</v>
      </c>
      <c r="AF68" s="119" t="s">
        <v>238</v>
      </c>
      <c r="AG68" s="119" t="s">
        <v>238</v>
      </c>
      <c r="AH68" s="119" t="s">
        <v>238</v>
      </c>
      <c r="AI68" s="119" t="s">
        <v>238</v>
      </c>
      <c r="AJ68" s="119" t="s">
        <v>238</v>
      </c>
      <c r="AK68" s="99"/>
      <c r="AL68" s="98" t="s">
        <v>1962</v>
      </c>
    </row>
    <row r="69" spans="1:38" s="117" customFormat="1" ht="30" customHeight="1" x14ac:dyDescent="0.35">
      <c r="A69" s="118" t="s">
        <v>2940</v>
      </c>
      <c r="B69" s="119" t="s">
        <v>2941</v>
      </c>
      <c r="C69" s="95">
        <v>44053</v>
      </c>
      <c r="D69" s="96">
        <v>44068</v>
      </c>
      <c r="E69" s="120" t="s">
        <v>2942</v>
      </c>
      <c r="F69" s="112" t="str">
        <f t="shared" si="1"/>
        <v>https://onlinelibrary.wiley.com/doi/full/10.1002/emp2.12220</v>
      </c>
      <c r="G69" s="116" t="s">
        <v>103</v>
      </c>
      <c r="H69" s="116" t="s">
        <v>2426</v>
      </c>
      <c r="I69" s="119" t="s">
        <v>2943</v>
      </c>
      <c r="J69" s="120" t="s">
        <v>2944</v>
      </c>
      <c r="K69" s="120">
        <v>2020</v>
      </c>
      <c r="L69" s="116" t="s">
        <v>1757</v>
      </c>
      <c r="M69" s="93" t="s">
        <v>2945</v>
      </c>
      <c r="N69" s="97" t="s">
        <v>2232</v>
      </c>
      <c r="O69" s="120" t="s">
        <v>238</v>
      </c>
      <c r="P69" s="120" t="s">
        <v>237</v>
      </c>
      <c r="Q69" s="120" t="s">
        <v>238</v>
      </c>
      <c r="R69" s="121" t="s">
        <v>237</v>
      </c>
      <c r="S69" s="98" t="s">
        <v>105</v>
      </c>
      <c r="T69" s="93" t="s">
        <v>2946</v>
      </c>
      <c r="U69" s="120" t="s">
        <v>238</v>
      </c>
      <c r="V69" s="120" t="s">
        <v>238</v>
      </c>
      <c r="W69" s="119" t="s">
        <v>238</v>
      </c>
      <c r="X69" s="120" t="s">
        <v>238</v>
      </c>
      <c r="Y69" s="120" t="s">
        <v>238</v>
      </c>
      <c r="Z69" s="120" t="s">
        <v>238</v>
      </c>
      <c r="AA69" s="119" t="s">
        <v>238</v>
      </c>
      <c r="AB69" s="119" t="s">
        <v>238</v>
      </c>
      <c r="AC69" s="119" t="s">
        <v>238</v>
      </c>
      <c r="AD69" s="119" t="s">
        <v>238</v>
      </c>
      <c r="AE69" s="119" t="s">
        <v>238</v>
      </c>
      <c r="AF69" s="119" t="s">
        <v>238</v>
      </c>
      <c r="AG69" s="119" t="s">
        <v>238</v>
      </c>
      <c r="AH69" s="119" t="s">
        <v>237</v>
      </c>
      <c r="AI69" s="119" t="s">
        <v>238</v>
      </c>
      <c r="AJ69" s="119" t="s">
        <v>238</v>
      </c>
      <c r="AK69" s="99"/>
      <c r="AL69" s="98" t="s">
        <v>1962</v>
      </c>
    </row>
    <row r="70" spans="1:38" s="117" customFormat="1" ht="30" customHeight="1" x14ac:dyDescent="0.35">
      <c r="A70" s="118" t="s">
        <v>2947</v>
      </c>
      <c r="B70" s="98" t="s">
        <v>1761</v>
      </c>
      <c r="C70" s="95">
        <v>44058</v>
      </c>
      <c r="D70" s="95">
        <v>44068</v>
      </c>
      <c r="E70" s="120" t="s">
        <v>2948</v>
      </c>
      <c r="F70" s="112" t="str">
        <f t="shared" si="1"/>
        <v>https://www.ncbi.nlm.nih.gov/pmc/articles/PMC7428774/</v>
      </c>
      <c r="G70" s="116" t="s">
        <v>106</v>
      </c>
      <c r="H70" s="116" t="s">
        <v>2426</v>
      </c>
      <c r="I70" s="119" t="s">
        <v>2949</v>
      </c>
      <c r="J70" s="120" t="s">
        <v>2589</v>
      </c>
      <c r="K70" s="120">
        <v>2020</v>
      </c>
      <c r="L70" s="116" t="s">
        <v>1757</v>
      </c>
      <c r="M70" s="120" t="s">
        <v>2950</v>
      </c>
      <c r="N70" s="97" t="s">
        <v>2232</v>
      </c>
      <c r="O70" s="120" t="s">
        <v>237</v>
      </c>
      <c r="P70" s="120" t="s">
        <v>238</v>
      </c>
      <c r="Q70" s="120" t="s">
        <v>238</v>
      </c>
      <c r="R70" s="121" t="s">
        <v>237</v>
      </c>
      <c r="S70" s="119" t="s">
        <v>105</v>
      </c>
      <c r="T70" s="120" t="s">
        <v>2951</v>
      </c>
      <c r="U70" s="120" t="s">
        <v>238</v>
      </c>
      <c r="V70" s="120" t="s">
        <v>238</v>
      </c>
      <c r="W70" s="119" t="s">
        <v>238</v>
      </c>
      <c r="X70" s="120" t="s">
        <v>238</v>
      </c>
      <c r="Y70" s="120" t="s">
        <v>238</v>
      </c>
      <c r="Z70" s="120" t="s">
        <v>238</v>
      </c>
      <c r="AA70" s="119" t="s">
        <v>238</v>
      </c>
      <c r="AB70" s="119" t="s">
        <v>238</v>
      </c>
      <c r="AC70" s="119" t="s">
        <v>238</v>
      </c>
      <c r="AD70" s="119" t="s">
        <v>238</v>
      </c>
      <c r="AE70" s="119" t="s">
        <v>238</v>
      </c>
      <c r="AF70" s="119" t="s">
        <v>238</v>
      </c>
      <c r="AG70" s="119" t="s">
        <v>237</v>
      </c>
      <c r="AH70" s="119" t="s">
        <v>238</v>
      </c>
      <c r="AI70" s="119" t="s">
        <v>238</v>
      </c>
      <c r="AJ70" s="119" t="s">
        <v>238</v>
      </c>
      <c r="AK70" s="99"/>
      <c r="AL70" s="98" t="s">
        <v>1962</v>
      </c>
    </row>
    <row r="71" spans="1:38" s="117" customFormat="1" ht="30" customHeight="1" x14ac:dyDescent="0.35">
      <c r="A71" s="118" t="s">
        <v>2952</v>
      </c>
      <c r="B71" s="119" t="s">
        <v>2953</v>
      </c>
      <c r="C71" s="95">
        <v>44060</v>
      </c>
      <c r="D71" s="95">
        <v>44068</v>
      </c>
      <c r="E71" s="120" t="s">
        <v>2954</v>
      </c>
      <c r="F71" s="112" t="str">
        <f t="shared" si="1"/>
        <v>https://www.sciencedirect.com/science/article/pii/S2589933320301786</v>
      </c>
      <c r="G71" s="97" t="s">
        <v>1864</v>
      </c>
      <c r="H71" s="116" t="s">
        <v>109</v>
      </c>
      <c r="I71" s="119" t="s">
        <v>2955</v>
      </c>
      <c r="J71" s="120" t="s">
        <v>2589</v>
      </c>
      <c r="K71" s="120">
        <v>2020</v>
      </c>
      <c r="L71" s="116" t="s">
        <v>1757</v>
      </c>
      <c r="M71" s="120" t="s">
        <v>2956</v>
      </c>
      <c r="N71" s="97" t="s">
        <v>2232</v>
      </c>
      <c r="O71" s="120" t="s">
        <v>237</v>
      </c>
      <c r="P71" s="120" t="s">
        <v>238</v>
      </c>
      <c r="Q71" s="120" t="s">
        <v>238</v>
      </c>
      <c r="R71" s="121" t="s">
        <v>238</v>
      </c>
      <c r="S71" s="119" t="s">
        <v>101</v>
      </c>
      <c r="T71" s="93" t="s">
        <v>1864</v>
      </c>
      <c r="U71" s="120" t="s">
        <v>238</v>
      </c>
      <c r="V71" s="120" t="s">
        <v>238</v>
      </c>
      <c r="W71" s="119" t="s">
        <v>238</v>
      </c>
      <c r="X71" s="120" t="s">
        <v>238</v>
      </c>
      <c r="Y71" s="120" t="s">
        <v>238</v>
      </c>
      <c r="Z71" s="120" t="s">
        <v>238</v>
      </c>
      <c r="AA71" s="119" t="s">
        <v>238</v>
      </c>
      <c r="AB71" s="119" t="s">
        <v>238</v>
      </c>
      <c r="AC71" s="119" t="s">
        <v>238</v>
      </c>
      <c r="AD71" s="119" t="s">
        <v>238</v>
      </c>
      <c r="AE71" s="119" t="s">
        <v>238</v>
      </c>
      <c r="AF71" s="119" t="s">
        <v>238</v>
      </c>
      <c r="AG71" s="119" t="s">
        <v>238</v>
      </c>
      <c r="AH71" s="119" t="s">
        <v>238</v>
      </c>
      <c r="AI71" s="119" t="s">
        <v>238</v>
      </c>
      <c r="AJ71" s="119" t="s">
        <v>238</v>
      </c>
      <c r="AK71" s="99"/>
      <c r="AL71" s="98" t="s">
        <v>1962</v>
      </c>
    </row>
    <row r="72" spans="1:38" s="117" customFormat="1" ht="30" customHeight="1" x14ac:dyDescent="0.35">
      <c r="A72" s="118" t="s">
        <v>2957</v>
      </c>
      <c r="B72" s="98" t="s">
        <v>2958</v>
      </c>
      <c r="C72" s="95">
        <v>44037</v>
      </c>
      <c r="D72" s="95">
        <v>44068</v>
      </c>
      <c r="E72" s="120" t="s">
        <v>2959</v>
      </c>
      <c r="F72" s="112" t="str">
        <f t="shared" si="1"/>
        <v>https://www.sciencedirect.com/science/article/pii/S2589933320301245</v>
      </c>
      <c r="G72" s="116" t="s">
        <v>103</v>
      </c>
      <c r="H72" s="116" t="s">
        <v>104</v>
      </c>
      <c r="I72" s="119" t="s">
        <v>2960</v>
      </c>
      <c r="J72" s="120" t="s">
        <v>2589</v>
      </c>
      <c r="K72" s="120">
        <v>2020</v>
      </c>
      <c r="L72" s="116" t="s">
        <v>1757</v>
      </c>
      <c r="M72" s="120" t="s">
        <v>2961</v>
      </c>
      <c r="N72" s="97" t="s">
        <v>2232</v>
      </c>
      <c r="O72" s="120" t="s">
        <v>237</v>
      </c>
      <c r="P72" s="120" t="s">
        <v>238</v>
      </c>
      <c r="Q72" s="120" t="s">
        <v>238</v>
      </c>
      <c r="R72" s="121" t="s">
        <v>237</v>
      </c>
      <c r="S72" s="119" t="s">
        <v>105</v>
      </c>
      <c r="T72" s="120" t="s">
        <v>2962</v>
      </c>
      <c r="U72" s="120" t="s">
        <v>238</v>
      </c>
      <c r="V72" s="120" t="s">
        <v>238</v>
      </c>
      <c r="W72" s="119" t="s">
        <v>238</v>
      </c>
      <c r="X72" s="120" t="s">
        <v>238</v>
      </c>
      <c r="Y72" s="120" t="s">
        <v>237</v>
      </c>
      <c r="Z72" s="120" t="s">
        <v>238</v>
      </c>
      <c r="AA72" s="119" t="s">
        <v>238</v>
      </c>
      <c r="AB72" s="119" t="s">
        <v>238</v>
      </c>
      <c r="AC72" s="119" t="s">
        <v>238</v>
      </c>
      <c r="AD72" s="119" t="s">
        <v>238</v>
      </c>
      <c r="AE72" s="119" t="s">
        <v>238</v>
      </c>
      <c r="AF72" s="119" t="s">
        <v>238</v>
      </c>
      <c r="AG72" s="119" t="s">
        <v>237</v>
      </c>
      <c r="AH72" s="119" t="s">
        <v>238</v>
      </c>
      <c r="AI72" s="119" t="s">
        <v>238</v>
      </c>
      <c r="AJ72" s="119" t="s">
        <v>238</v>
      </c>
      <c r="AK72" s="99"/>
      <c r="AL72" s="98" t="s">
        <v>1962</v>
      </c>
    </row>
    <row r="73" spans="1:38" s="117" customFormat="1" ht="30" customHeight="1" x14ac:dyDescent="0.35">
      <c r="A73" s="118" t="s">
        <v>2963</v>
      </c>
      <c r="B73" s="119" t="s">
        <v>2964</v>
      </c>
      <c r="C73" s="95">
        <v>44015</v>
      </c>
      <c r="D73" s="95">
        <v>44068</v>
      </c>
      <c r="E73" s="135" t="s">
        <v>2965</v>
      </c>
      <c r="F73" s="112" t="str">
        <f t="shared" si="1"/>
        <v>https://www.sciencedirect.com/science/article/pii/S2589537020301905</v>
      </c>
      <c r="G73" s="97" t="s">
        <v>2261</v>
      </c>
      <c r="H73" s="116" t="s">
        <v>2187</v>
      </c>
      <c r="I73" s="119" t="s">
        <v>2966</v>
      </c>
      <c r="J73" s="120" t="s">
        <v>2596</v>
      </c>
      <c r="K73" s="120">
        <v>2020</v>
      </c>
      <c r="L73" s="116" t="s">
        <v>1757</v>
      </c>
      <c r="M73" s="120" t="s">
        <v>2967</v>
      </c>
      <c r="N73" s="97" t="s">
        <v>2232</v>
      </c>
      <c r="O73" s="120" t="s">
        <v>237</v>
      </c>
      <c r="P73" s="120" t="s">
        <v>238</v>
      </c>
      <c r="Q73" s="120" t="s">
        <v>237</v>
      </c>
      <c r="R73" s="121" t="s">
        <v>238</v>
      </c>
      <c r="S73" s="119" t="s">
        <v>101</v>
      </c>
      <c r="T73" s="93" t="s">
        <v>2968</v>
      </c>
      <c r="U73" s="120" t="s">
        <v>237</v>
      </c>
      <c r="V73" s="120" t="s">
        <v>238</v>
      </c>
      <c r="W73" s="119" t="s">
        <v>237</v>
      </c>
      <c r="X73" s="120" t="s">
        <v>237</v>
      </c>
      <c r="Y73" s="120" t="s">
        <v>237</v>
      </c>
      <c r="Z73" s="120" t="s">
        <v>238</v>
      </c>
      <c r="AA73" s="119" t="s">
        <v>238</v>
      </c>
      <c r="AB73" s="119" t="s">
        <v>238</v>
      </c>
      <c r="AC73" s="119" t="s">
        <v>238</v>
      </c>
      <c r="AD73" s="119" t="s">
        <v>238</v>
      </c>
      <c r="AE73" s="119" t="s">
        <v>237</v>
      </c>
      <c r="AF73" s="119" t="s">
        <v>238</v>
      </c>
      <c r="AG73" s="119" t="s">
        <v>238</v>
      </c>
      <c r="AH73" s="119" t="s">
        <v>238</v>
      </c>
      <c r="AI73" s="119" t="s">
        <v>238</v>
      </c>
      <c r="AJ73" s="119" t="s">
        <v>238</v>
      </c>
      <c r="AK73" s="99" t="s">
        <v>3839</v>
      </c>
      <c r="AL73" s="98" t="s">
        <v>1962</v>
      </c>
    </row>
    <row r="74" spans="1:38" s="117" customFormat="1" ht="30" customHeight="1" x14ac:dyDescent="0.35">
      <c r="A74" s="118" t="s">
        <v>2969</v>
      </c>
      <c r="B74" s="119" t="s">
        <v>2970</v>
      </c>
      <c r="C74" s="95">
        <v>44039</v>
      </c>
      <c r="D74" s="95">
        <v>44068</v>
      </c>
      <c r="E74" s="120" t="s">
        <v>2971</v>
      </c>
      <c r="F74" s="112" t="str">
        <f t="shared" si="1"/>
        <v>https://link.springer.com/article/10.1007/s12070-020-01989-5</v>
      </c>
      <c r="G74" s="97" t="s">
        <v>1864</v>
      </c>
      <c r="H74" s="116" t="s">
        <v>109</v>
      </c>
      <c r="I74" s="119" t="s">
        <v>2972</v>
      </c>
      <c r="J74" s="120" t="s">
        <v>2973</v>
      </c>
      <c r="K74" s="120">
        <v>2020</v>
      </c>
      <c r="L74" s="116" t="s">
        <v>1757</v>
      </c>
      <c r="M74" s="120" t="s">
        <v>2974</v>
      </c>
      <c r="N74" s="97" t="s">
        <v>2232</v>
      </c>
      <c r="O74" s="120" t="s">
        <v>238</v>
      </c>
      <c r="P74" s="120" t="s">
        <v>237</v>
      </c>
      <c r="Q74" s="120" t="s">
        <v>238</v>
      </c>
      <c r="R74" s="121" t="s">
        <v>238</v>
      </c>
      <c r="S74" s="119" t="s">
        <v>101</v>
      </c>
      <c r="T74" s="93" t="s">
        <v>1864</v>
      </c>
      <c r="U74" s="120" t="s">
        <v>238</v>
      </c>
      <c r="V74" s="120" t="s">
        <v>238</v>
      </c>
      <c r="W74" s="119" t="s">
        <v>238</v>
      </c>
      <c r="X74" s="120" t="s">
        <v>238</v>
      </c>
      <c r="Y74" s="120" t="s">
        <v>238</v>
      </c>
      <c r="Z74" s="120" t="s">
        <v>238</v>
      </c>
      <c r="AA74" s="119" t="s">
        <v>238</v>
      </c>
      <c r="AB74" s="119" t="s">
        <v>238</v>
      </c>
      <c r="AC74" s="119" t="s">
        <v>238</v>
      </c>
      <c r="AD74" s="119" t="s">
        <v>238</v>
      </c>
      <c r="AE74" s="119" t="s">
        <v>238</v>
      </c>
      <c r="AF74" s="119" t="s">
        <v>238</v>
      </c>
      <c r="AG74" s="119" t="s">
        <v>238</v>
      </c>
      <c r="AH74" s="119" t="s">
        <v>238</v>
      </c>
      <c r="AI74" s="119" t="s">
        <v>238</v>
      </c>
      <c r="AJ74" s="119" t="s">
        <v>238</v>
      </c>
      <c r="AK74" s="99"/>
      <c r="AL74" s="98" t="s">
        <v>1962</v>
      </c>
    </row>
    <row r="75" spans="1:38" s="117" customFormat="1" ht="30" customHeight="1" x14ac:dyDescent="0.35">
      <c r="A75" s="118" t="s">
        <v>2975</v>
      </c>
      <c r="B75" s="119" t="s">
        <v>2976</v>
      </c>
      <c r="C75" s="95">
        <v>44054</v>
      </c>
      <c r="D75" s="95">
        <v>44068</v>
      </c>
      <c r="E75" s="120" t="s">
        <v>2977</v>
      </c>
      <c r="F75" s="112" t="str">
        <f t="shared" si="1"/>
        <v>https://www.sciencedirect.com/science/article/pii/S2052297520300937</v>
      </c>
      <c r="G75" s="97" t="s">
        <v>1864</v>
      </c>
      <c r="H75" s="116" t="s">
        <v>102</v>
      </c>
      <c r="I75" s="119" t="s">
        <v>2978</v>
      </c>
      <c r="J75" s="120" t="s">
        <v>2979</v>
      </c>
      <c r="K75" s="120">
        <v>2020</v>
      </c>
      <c r="L75" s="116" t="s">
        <v>1757</v>
      </c>
      <c r="M75" s="120" t="s">
        <v>2980</v>
      </c>
      <c r="N75" s="97" t="s">
        <v>2232</v>
      </c>
      <c r="O75" s="120" t="s">
        <v>238</v>
      </c>
      <c r="P75" s="120" t="s">
        <v>237</v>
      </c>
      <c r="Q75" s="120" t="s">
        <v>238</v>
      </c>
      <c r="R75" s="121" t="s">
        <v>238</v>
      </c>
      <c r="S75" s="119" t="s">
        <v>101</v>
      </c>
      <c r="T75" s="93" t="s">
        <v>1864</v>
      </c>
      <c r="U75" s="120" t="s">
        <v>238</v>
      </c>
      <c r="V75" s="120" t="s">
        <v>238</v>
      </c>
      <c r="W75" s="119" t="s">
        <v>238</v>
      </c>
      <c r="X75" s="120" t="s">
        <v>238</v>
      </c>
      <c r="Y75" s="120" t="s">
        <v>238</v>
      </c>
      <c r="Z75" s="120" t="s">
        <v>238</v>
      </c>
      <c r="AA75" s="119" t="s">
        <v>238</v>
      </c>
      <c r="AB75" s="119" t="s">
        <v>238</v>
      </c>
      <c r="AC75" s="119" t="s">
        <v>238</v>
      </c>
      <c r="AD75" s="119" t="s">
        <v>238</v>
      </c>
      <c r="AE75" s="119" t="s">
        <v>238</v>
      </c>
      <c r="AF75" s="119" t="s">
        <v>238</v>
      </c>
      <c r="AG75" s="119" t="s">
        <v>238</v>
      </c>
      <c r="AH75" s="119" t="s">
        <v>238</v>
      </c>
      <c r="AI75" s="119" t="s">
        <v>238</v>
      </c>
      <c r="AJ75" s="119" t="s">
        <v>238</v>
      </c>
      <c r="AK75" s="99"/>
      <c r="AL75" s="98" t="s">
        <v>1962</v>
      </c>
    </row>
    <row r="76" spans="1:38" s="117" customFormat="1" ht="30" customHeight="1" x14ac:dyDescent="0.35">
      <c r="A76" s="118" t="s">
        <v>2981</v>
      </c>
      <c r="B76" s="119" t="s">
        <v>2982</v>
      </c>
      <c r="C76" s="95">
        <v>43984</v>
      </c>
      <c r="D76" s="95">
        <v>44068</v>
      </c>
      <c r="E76" s="120" t="s">
        <v>2983</v>
      </c>
      <c r="F76" s="112" t="str">
        <f t="shared" si="1"/>
        <v>https://link.springer.com/article/10.1007/s40617-020-00438-7</v>
      </c>
      <c r="G76" s="97" t="s">
        <v>106</v>
      </c>
      <c r="H76" s="116" t="s">
        <v>109</v>
      </c>
      <c r="I76" s="119" t="s">
        <v>2984</v>
      </c>
      <c r="J76" s="120" t="s">
        <v>2602</v>
      </c>
      <c r="K76" s="120">
        <v>2020</v>
      </c>
      <c r="L76" s="116" t="s">
        <v>1757</v>
      </c>
      <c r="M76" s="120" t="s">
        <v>2985</v>
      </c>
      <c r="N76" s="97" t="s">
        <v>2232</v>
      </c>
      <c r="O76" s="120" t="s">
        <v>238</v>
      </c>
      <c r="P76" s="120" t="s">
        <v>237</v>
      </c>
      <c r="Q76" s="120" t="s">
        <v>238</v>
      </c>
      <c r="R76" s="121" t="s">
        <v>237</v>
      </c>
      <c r="S76" s="119" t="s">
        <v>105</v>
      </c>
      <c r="T76" s="93" t="s">
        <v>1864</v>
      </c>
      <c r="U76" s="120" t="s">
        <v>238</v>
      </c>
      <c r="V76" s="120" t="s">
        <v>238</v>
      </c>
      <c r="W76" s="119" t="s">
        <v>238</v>
      </c>
      <c r="X76" s="120" t="s">
        <v>238</v>
      </c>
      <c r="Y76" s="120" t="s">
        <v>238</v>
      </c>
      <c r="Z76" s="120" t="s">
        <v>238</v>
      </c>
      <c r="AA76" s="119" t="s">
        <v>238</v>
      </c>
      <c r="AB76" s="119" t="s">
        <v>238</v>
      </c>
      <c r="AC76" s="119" t="s">
        <v>238</v>
      </c>
      <c r="AD76" s="119" t="s">
        <v>238</v>
      </c>
      <c r="AE76" s="119" t="s">
        <v>238</v>
      </c>
      <c r="AF76" s="119" t="s">
        <v>238</v>
      </c>
      <c r="AG76" s="119" t="s">
        <v>238</v>
      </c>
      <c r="AH76" s="119" t="s">
        <v>238</v>
      </c>
      <c r="AI76" s="119" t="s">
        <v>238</v>
      </c>
      <c r="AJ76" s="119" t="s">
        <v>238</v>
      </c>
      <c r="AK76" s="99"/>
      <c r="AL76" s="98" t="s">
        <v>1962</v>
      </c>
    </row>
    <row r="77" spans="1:38" s="117" customFormat="1" ht="30" customHeight="1" x14ac:dyDescent="0.35">
      <c r="A77" s="118" t="s">
        <v>3764</v>
      </c>
      <c r="B77" s="119" t="s">
        <v>2986</v>
      </c>
      <c r="C77" s="95">
        <v>44016</v>
      </c>
      <c r="D77" s="95">
        <v>44068</v>
      </c>
      <c r="E77" s="120" t="s">
        <v>2987</v>
      </c>
      <c r="F77" s="112" t="str">
        <f t="shared" si="1"/>
        <v>https://www.sciencedirect.com/science/article/pii/S1576988720300352</v>
      </c>
      <c r="G77" s="97" t="s">
        <v>168</v>
      </c>
      <c r="H77" s="116" t="s">
        <v>102</v>
      </c>
      <c r="I77" s="119" t="s">
        <v>2988</v>
      </c>
      <c r="J77" s="120" t="s">
        <v>2989</v>
      </c>
      <c r="K77" s="120">
        <v>2020</v>
      </c>
      <c r="L77" s="116" t="s">
        <v>1757</v>
      </c>
      <c r="M77" s="120" t="s">
        <v>2990</v>
      </c>
      <c r="N77" s="97" t="s">
        <v>2232</v>
      </c>
      <c r="O77" s="120" t="s">
        <v>237</v>
      </c>
      <c r="P77" s="120" t="s">
        <v>237</v>
      </c>
      <c r="Q77" s="120" t="s">
        <v>238</v>
      </c>
      <c r="R77" s="121" t="s">
        <v>237</v>
      </c>
      <c r="S77" s="119" t="s">
        <v>105</v>
      </c>
      <c r="T77" s="93" t="s">
        <v>1864</v>
      </c>
      <c r="U77" s="120" t="s">
        <v>238</v>
      </c>
      <c r="V77" s="120" t="s">
        <v>238</v>
      </c>
      <c r="W77" s="119" t="s">
        <v>238</v>
      </c>
      <c r="X77" s="120" t="s">
        <v>238</v>
      </c>
      <c r="Y77" s="120" t="s">
        <v>238</v>
      </c>
      <c r="Z77" s="120" t="s">
        <v>238</v>
      </c>
      <c r="AA77" s="119" t="s">
        <v>238</v>
      </c>
      <c r="AB77" s="119" t="s">
        <v>238</v>
      </c>
      <c r="AC77" s="119" t="s">
        <v>238</v>
      </c>
      <c r="AD77" s="119" t="s">
        <v>238</v>
      </c>
      <c r="AE77" s="119" t="s">
        <v>238</v>
      </c>
      <c r="AF77" s="119" t="s">
        <v>238</v>
      </c>
      <c r="AG77" s="119" t="s">
        <v>238</v>
      </c>
      <c r="AH77" s="119" t="s">
        <v>238</v>
      </c>
      <c r="AI77" s="119" t="s">
        <v>238</v>
      </c>
      <c r="AJ77" s="119" t="s">
        <v>238</v>
      </c>
      <c r="AK77" s="99"/>
      <c r="AL77" s="98" t="s">
        <v>1962</v>
      </c>
    </row>
    <row r="78" spans="1:38" s="117" customFormat="1" ht="30" customHeight="1" x14ac:dyDescent="0.35">
      <c r="A78" s="118" t="s">
        <v>2991</v>
      </c>
      <c r="B78" s="98" t="s">
        <v>2992</v>
      </c>
      <c r="C78" s="95">
        <v>44022</v>
      </c>
      <c r="D78" s="95">
        <v>44068</v>
      </c>
      <c r="E78" s="120" t="s">
        <v>2993</v>
      </c>
      <c r="F78" s="112" t="str">
        <f t="shared" si="1"/>
        <v>https://www.sciencedirect.com/science/article/pii/S1355184120301010</v>
      </c>
      <c r="G78" s="97" t="s">
        <v>1864</v>
      </c>
      <c r="H78" s="116" t="s">
        <v>102</v>
      </c>
      <c r="I78" s="119" t="s">
        <v>2994</v>
      </c>
      <c r="J78" s="120" t="s">
        <v>2995</v>
      </c>
      <c r="K78" s="120">
        <v>2020</v>
      </c>
      <c r="L78" s="116" t="s">
        <v>1757</v>
      </c>
      <c r="M78" s="120" t="s">
        <v>2996</v>
      </c>
      <c r="N78" s="97" t="s">
        <v>2232</v>
      </c>
      <c r="O78" s="120" t="s">
        <v>237</v>
      </c>
      <c r="P78" s="120" t="s">
        <v>238</v>
      </c>
      <c r="Q78" s="120" t="s">
        <v>238</v>
      </c>
      <c r="R78" s="121" t="s">
        <v>237</v>
      </c>
      <c r="S78" s="119" t="s">
        <v>101</v>
      </c>
      <c r="T78" s="93" t="s">
        <v>1864</v>
      </c>
      <c r="U78" s="120" t="s">
        <v>238</v>
      </c>
      <c r="V78" s="120" t="s">
        <v>238</v>
      </c>
      <c r="W78" s="119" t="s">
        <v>238</v>
      </c>
      <c r="X78" s="120" t="s">
        <v>238</v>
      </c>
      <c r="Y78" s="120" t="s">
        <v>238</v>
      </c>
      <c r="Z78" s="120" t="s">
        <v>238</v>
      </c>
      <c r="AA78" s="119" t="s">
        <v>238</v>
      </c>
      <c r="AB78" s="119" t="s">
        <v>238</v>
      </c>
      <c r="AC78" s="119" t="s">
        <v>238</v>
      </c>
      <c r="AD78" s="119" t="s">
        <v>238</v>
      </c>
      <c r="AE78" s="119" t="s">
        <v>238</v>
      </c>
      <c r="AF78" s="119" t="s">
        <v>238</v>
      </c>
      <c r="AG78" s="119" t="s">
        <v>238</v>
      </c>
      <c r="AH78" s="119" t="s">
        <v>238</v>
      </c>
      <c r="AI78" s="119" t="s">
        <v>238</v>
      </c>
      <c r="AJ78" s="119" t="s">
        <v>238</v>
      </c>
      <c r="AK78" s="99" t="s">
        <v>3839</v>
      </c>
      <c r="AL78" s="98" t="s">
        <v>1962</v>
      </c>
    </row>
    <row r="79" spans="1:38" s="117" customFormat="1" ht="30" customHeight="1" x14ac:dyDescent="0.35">
      <c r="A79" s="118" t="s">
        <v>2997</v>
      </c>
      <c r="B79" s="119" t="s">
        <v>2998</v>
      </c>
      <c r="C79" s="95">
        <v>44019</v>
      </c>
      <c r="D79" s="95">
        <v>44068</v>
      </c>
      <c r="E79" s="120" t="s">
        <v>2999</v>
      </c>
      <c r="F79" s="112" t="str">
        <f t="shared" si="1"/>
        <v>https://www.sciencedirect.com/science/article/pii/S135518412030096X</v>
      </c>
      <c r="G79" s="97" t="s">
        <v>1864</v>
      </c>
      <c r="H79" s="116" t="s">
        <v>102</v>
      </c>
      <c r="I79" s="119" t="s">
        <v>3000</v>
      </c>
      <c r="J79" s="120" t="s">
        <v>2995</v>
      </c>
      <c r="K79" s="120">
        <v>2020</v>
      </c>
      <c r="L79" s="116" t="s">
        <v>1757</v>
      </c>
      <c r="M79" s="120" t="s">
        <v>3001</v>
      </c>
      <c r="N79" s="97" t="s">
        <v>2232</v>
      </c>
      <c r="O79" s="120" t="s">
        <v>237</v>
      </c>
      <c r="P79" s="120" t="s">
        <v>238</v>
      </c>
      <c r="Q79" s="120" t="s">
        <v>237</v>
      </c>
      <c r="R79" s="121" t="s">
        <v>238</v>
      </c>
      <c r="S79" s="119" t="s">
        <v>101</v>
      </c>
      <c r="T79" s="93" t="s">
        <v>1864</v>
      </c>
      <c r="U79" s="120" t="s">
        <v>238</v>
      </c>
      <c r="V79" s="120" t="s">
        <v>238</v>
      </c>
      <c r="W79" s="119" t="s">
        <v>238</v>
      </c>
      <c r="X79" s="120" t="s">
        <v>238</v>
      </c>
      <c r="Y79" s="120" t="s">
        <v>238</v>
      </c>
      <c r="Z79" s="120" t="s">
        <v>238</v>
      </c>
      <c r="AA79" s="119" t="s">
        <v>238</v>
      </c>
      <c r="AB79" s="119" t="s">
        <v>238</v>
      </c>
      <c r="AC79" s="119" t="s">
        <v>238</v>
      </c>
      <c r="AD79" s="119" t="s">
        <v>238</v>
      </c>
      <c r="AE79" s="119" t="s">
        <v>238</v>
      </c>
      <c r="AF79" s="119" t="s">
        <v>238</v>
      </c>
      <c r="AG79" s="119" t="s">
        <v>238</v>
      </c>
      <c r="AH79" s="119" t="s">
        <v>238</v>
      </c>
      <c r="AI79" s="119" t="s">
        <v>238</v>
      </c>
      <c r="AJ79" s="119" t="s">
        <v>238</v>
      </c>
      <c r="AK79" s="99" t="s">
        <v>3839</v>
      </c>
      <c r="AL79" s="98" t="s">
        <v>1962</v>
      </c>
    </row>
    <row r="80" spans="1:38" s="117" customFormat="1" ht="30" customHeight="1" x14ac:dyDescent="0.35">
      <c r="A80" s="118" t="s">
        <v>3765</v>
      </c>
      <c r="B80" s="119" t="s">
        <v>1761</v>
      </c>
      <c r="C80" s="95">
        <v>44029</v>
      </c>
      <c r="D80" s="95">
        <v>44068</v>
      </c>
      <c r="E80" s="135" t="s">
        <v>3002</v>
      </c>
      <c r="F80" s="112" t="str">
        <f t="shared" si="1"/>
        <v>https://www.sciencedirect.com/science/article/pii/S1261694X20301589</v>
      </c>
      <c r="G80" s="97" t="s">
        <v>2261</v>
      </c>
      <c r="H80" s="116" t="s">
        <v>102</v>
      </c>
      <c r="I80" s="119" t="s">
        <v>3003</v>
      </c>
      <c r="J80" s="120" t="s">
        <v>3004</v>
      </c>
      <c r="K80" s="120">
        <v>2020</v>
      </c>
      <c r="L80" s="116" t="s">
        <v>1757</v>
      </c>
      <c r="M80" s="120" t="s">
        <v>3005</v>
      </c>
      <c r="N80" s="97" t="s">
        <v>3006</v>
      </c>
      <c r="O80" s="120" t="s">
        <v>238</v>
      </c>
      <c r="P80" s="120" t="s">
        <v>237</v>
      </c>
      <c r="Q80" s="120" t="s">
        <v>238</v>
      </c>
      <c r="R80" s="121" t="s">
        <v>238</v>
      </c>
      <c r="S80" s="119" t="s">
        <v>101</v>
      </c>
      <c r="T80" s="93" t="s">
        <v>1864</v>
      </c>
      <c r="U80" s="120" t="s">
        <v>238</v>
      </c>
      <c r="V80" s="120" t="s">
        <v>238</v>
      </c>
      <c r="W80" s="119" t="s">
        <v>238</v>
      </c>
      <c r="X80" s="120" t="s">
        <v>238</v>
      </c>
      <c r="Y80" s="120" t="s">
        <v>238</v>
      </c>
      <c r="Z80" s="120" t="s">
        <v>238</v>
      </c>
      <c r="AA80" s="119" t="s">
        <v>238</v>
      </c>
      <c r="AB80" s="119" t="s">
        <v>238</v>
      </c>
      <c r="AC80" s="119" t="s">
        <v>238</v>
      </c>
      <c r="AD80" s="119" t="s">
        <v>238</v>
      </c>
      <c r="AE80" s="119" t="s">
        <v>238</v>
      </c>
      <c r="AF80" s="119" t="s">
        <v>238</v>
      </c>
      <c r="AG80" s="119" t="s">
        <v>238</v>
      </c>
      <c r="AH80" s="119" t="s">
        <v>238</v>
      </c>
      <c r="AI80" s="119" t="s">
        <v>238</v>
      </c>
      <c r="AJ80" s="119" t="s">
        <v>238</v>
      </c>
      <c r="AK80" s="99"/>
      <c r="AL80" s="98" t="s">
        <v>1962</v>
      </c>
    </row>
    <row r="81" spans="1:38" s="117" customFormat="1" ht="30" customHeight="1" x14ac:dyDescent="0.35">
      <c r="A81" s="118" t="s">
        <v>3007</v>
      </c>
      <c r="B81" s="119" t="s">
        <v>3008</v>
      </c>
      <c r="C81" s="95">
        <v>43996</v>
      </c>
      <c r="D81" s="95">
        <v>44068</v>
      </c>
      <c r="E81" s="120" t="s">
        <v>3009</v>
      </c>
      <c r="F81" s="112" t="str">
        <f t="shared" si="1"/>
        <v>https://link.springer.com/article/10.1007/s12103-020-09543-3</v>
      </c>
      <c r="G81" s="97" t="s">
        <v>103</v>
      </c>
      <c r="H81" s="116" t="s">
        <v>102</v>
      </c>
      <c r="I81" s="119" t="s">
        <v>3010</v>
      </c>
      <c r="J81" s="120" t="s">
        <v>2614</v>
      </c>
      <c r="K81" s="120">
        <v>2020</v>
      </c>
      <c r="L81" s="116" t="s">
        <v>1757</v>
      </c>
      <c r="M81" s="120" t="s">
        <v>3011</v>
      </c>
      <c r="N81" s="97" t="s">
        <v>2232</v>
      </c>
      <c r="O81" s="120" t="s">
        <v>238</v>
      </c>
      <c r="P81" s="120" t="s">
        <v>237</v>
      </c>
      <c r="Q81" s="120" t="s">
        <v>238</v>
      </c>
      <c r="R81" s="121" t="s">
        <v>237</v>
      </c>
      <c r="S81" s="119" t="s">
        <v>105</v>
      </c>
      <c r="T81" s="93" t="s">
        <v>1864</v>
      </c>
      <c r="U81" s="120" t="s">
        <v>238</v>
      </c>
      <c r="V81" s="120" t="s">
        <v>238</v>
      </c>
      <c r="W81" s="119" t="s">
        <v>238</v>
      </c>
      <c r="X81" s="120" t="s">
        <v>238</v>
      </c>
      <c r="Y81" s="120" t="s">
        <v>238</v>
      </c>
      <c r="Z81" s="120" t="s">
        <v>238</v>
      </c>
      <c r="AA81" s="119" t="s">
        <v>238</v>
      </c>
      <c r="AB81" s="119" t="s">
        <v>238</v>
      </c>
      <c r="AC81" s="119" t="s">
        <v>238</v>
      </c>
      <c r="AD81" s="119" t="s">
        <v>238</v>
      </c>
      <c r="AE81" s="119" t="s">
        <v>238</v>
      </c>
      <c r="AF81" s="119" t="s">
        <v>238</v>
      </c>
      <c r="AG81" s="119" t="s">
        <v>238</v>
      </c>
      <c r="AH81" s="119" t="s">
        <v>238</v>
      </c>
      <c r="AI81" s="119" t="s">
        <v>238</v>
      </c>
      <c r="AJ81" s="119" t="s">
        <v>238</v>
      </c>
      <c r="AK81" s="99" t="s">
        <v>2260</v>
      </c>
      <c r="AL81" s="98" t="s">
        <v>1962</v>
      </c>
    </row>
    <row r="82" spans="1:38" s="117" customFormat="1" ht="30" customHeight="1" x14ac:dyDescent="0.35">
      <c r="A82" s="118" t="s">
        <v>3012</v>
      </c>
      <c r="B82" s="98" t="s">
        <v>3013</v>
      </c>
      <c r="C82" s="95">
        <v>44032</v>
      </c>
      <c r="D82" s="95">
        <v>44068</v>
      </c>
      <c r="E82" s="120" t="s">
        <v>3014</v>
      </c>
      <c r="F82" s="112" t="str">
        <f t="shared" si="1"/>
        <v>https://www.ncbi.nlm.nih.gov/pmc/articles/PMC7371792/</v>
      </c>
      <c r="G82" s="97" t="s">
        <v>1864</v>
      </c>
      <c r="H82" s="116" t="s">
        <v>102</v>
      </c>
      <c r="I82" s="119" t="s">
        <v>3015</v>
      </c>
      <c r="J82" s="120" t="s">
        <v>3016</v>
      </c>
      <c r="K82" s="120">
        <v>2020</v>
      </c>
      <c r="L82" s="116" t="s">
        <v>1757</v>
      </c>
      <c r="M82" s="120" t="s">
        <v>3017</v>
      </c>
      <c r="N82" s="97" t="s">
        <v>2232</v>
      </c>
      <c r="O82" s="120" t="s">
        <v>237</v>
      </c>
      <c r="P82" s="120" t="s">
        <v>238</v>
      </c>
      <c r="Q82" s="120" t="s">
        <v>238</v>
      </c>
      <c r="R82" s="121" t="s">
        <v>237</v>
      </c>
      <c r="S82" s="119" t="s">
        <v>101</v>
      </c>
      <c r="T82" s="93" t="s">
        <v>1864</v>
      </c>
      <c r="U82" s="120" t="s">
        <v>238</v>
      </c>
      <c r="V82" s="120" t="s">
        <v>238</v>
      </c>
      <c r="W82" s="119" t="s">
        <v>238</v>
      </c>
      <c r="X82" s="120" t="s">
        <v>238</v>
      </c>
      <c r="Y82" s="120" t="s">
        <v>238</v>
      </c>
      <c r="Z82" s="120" t="s">
        <v>238</v>
      </c>
      <c r="AA82" s="119" t="s">
        <v>238</v>
      </c>
      <c r="AB82" s="119" t="s">
        <v>238</v>
      </c>
      <c r="AC82" s="119" t="s">
        <v>238</v>
      </c>
      <c r="AD82" s="119" t="s">
        <v>238</v>
      </c>
      <c r="AE82" s="119" t="s">
        <v>238</v>
      </c>
      <c r="AF82" s="119" t="s">
        <v>238</v>
      </c>
      <c r="AG82" s="119" t="s">
        <v>238</v>
      </c>
      <c r="AH82" s="119" t="s">
        <v>238</v>
      </c>
      <c r="AI82" s="119" t="s">
        <v>238</v>
      </c>
      <c r="AJ82" s="119" t="s">
        <v>238</v>
      </c>
      <c r="AK82" s="99" t="s">
        <v>2260</v>
      </c>
      <c r="AL82" s="98" t="s">
        <v>1962</v>
      </c>
    </row>
    <row r="83" spans="1:38" s="117" customFormat="1" ht="30" customHeight="1" x14ac:dyDescent="0.35">
      <c r="A83" s="118" t="s">
        <v>3018</v>
      </c>
      <c r="B83" s="98" t="s">
        <v>3019</v>
      </c>
      <c r="C83" s="95">
        <v>44005</v>
      </c>
      <c r="D83" s="95">
        <v>44068</v>
      </c>
      <c r="E83" s="120" t="s">
        <v>3020</v>
      </c>
      <c r="F83" s="112" t="str">
        <f t="shared" si="1"/>
        <v>https://link.springer.com/article/10.1007/s10896-020-00172-2</v>
      </c>
      <c r="G83" s="97" t="s">
        <v>1864</v>
      </c>
      <c r="H83" s="116" t="s">
        <v>102</v>
      </c>
      <c r="I83" s="119" t="s">
        <v>3021</v>
      </c>
      <c r="J83" s="120" t="s">
        <v>3022</v>
      </c>
      <c r="K83" s="120">
        <v>2020</v>
      </c>
      <c r="L83" s="116" t="s">
        <v>1757</v>
      </c>
      <c r="M83" s="120" t="s">
        <v>3023</v>
      </c>
      <c r="N83" s="97" t="s">
        <v>2232</v>
      </c>
      <c r="O83" s="120" t="s">
        <v>238</v>
      </c>
      <c r="P83" s="120" t="s">
        <v>237</v>
      </c>
      <c r="Q83" s="120" t="s">
        <v>238</v>
      </c>
      <c r="R83" s="121" t="s">
        <v>238</v>
      </c>
      <c r="S83" s="119" t="s">
        <v>101</v>
      </c>
      <c r="T83" s="93" t="s">
        <v>1864</v>
      </c>
      <c r="U83" s="120" t="s">
        <v>238</v>
      </c>
      <c r="V83" s="120" t="s">
        <v>238</v>
      </c>
      <c r="W83" s="119" t="s">
        <v>238</v>
      </c>
      <c r="X83" s="120" t="s">
        <v>238</v>
      </c>
      <c r="Y83" s="120" t="s">
        <v>238</v>
      </c>
      <c r="Z83" s="120" t="s">
        <v>238</v>
      </c>
      <c r="AA83" s="119" t="s">
        <v>238</v>
      </c>
      <c r="AB83" s="119" t="s">
        <v>238</v>
      </c>
      <c r="AC83" s="119" t="s">
        <v>238</v>
      </c>
      <c r="AD83" s="119" t="s">
        <v>238</v>
      </c>
      <c r="AE83" s="119" t="s">
        <v>238</v>
      </c>
      <c r="AF83" s="119" t="s">
        <v>238</v>
      </c>
      <c r="AG83" s="119" t="s">
        <v>238</v>
      </c>
      <c r="AH83" s="119" t="s">
        <v>238</v>
      </c>
      <c r="AI83" s="119" t="s">
        <v>238</v>
      </c>
      <c r="AJ83" s="119" t="s">
        <v>238</v>
      </c>
      <c r="AK83" s="99" t="s">
        <v>2260</v>
      </c>
      <c r="AL83" s="98" t="s">
        <v>1962</v>
      </c>
    </row>
    <row r="84" spans="1:38" s="117" customFormat="1" ht="30" customHeight="1" x14ac:dyDescent="0.35">
      <c r="A84" s="118" t="s">
        <v>3024</v>
      </c>
      <c r="B84" s="119" t="s">
        <v>1761</v>
      </c>
      <c r="C84" s="95">
        <v>43974</v>
      </c>
      <c r="D84" s="95">
        <v>44068</v>
      </c>
      <c r="E84" s="120" t="s">
        <v>3025</v>
      </c>
      <c r="F84" s="112" t="str">
        <f t="shared" si="1"/>
        <v>https://www.ncbi.nlm.nih.gov/pmc/articles/PMC7245218/</v>
      </c>
      <c r="G84" s="97" t="s">
        <v>117</v>
      </c>
      <c r="H84" s="116" t="s">
        <v>109</v>
      </c>
      <c r="I84" s="119" t="s">
        <v>3800</v>
      </c>
      <c r="J84" s="120" t="s">
        <v>3026</v>
      </c>
      <c r="K84" s="120">
        <v>2020</v>
      </c>
      <c r="L84" s="116" t="s">
        <v>1757</v>
      </c>
      <c r="M84" s="120" t="s">
        <v>3027</v>
      </c>
      <c r="N84" s="97" t="s">
        <v>2232</v>
      </c>
      <c r="O84" s="120" t="s">
        <v>237</v>
      </c>
      <c r="P84" s="120" t="s">
        <v>237</v>
      </c>
      <c r="Q84" s="120" t="s">
        <v>238</v>
      </c>
      <c r="R84" s="121" t="s">
        <v>237</v>
      </c>
      <c r="S84" s="119" t="s">
        <v>105</v>
      </c>
      <c r="T84" s="93" t="s">
        <v>1864</v>
      </c>
      <c r="U84" s="120" t="s">
        <v>238</v>
      </c>
      <c r="V84" s="120" t="s">
        <v>238</v>
      </c>
      <c r="W84" s="119" t="s">
        <v>238</v>
      </c>
      <c r="X84" s="120" t="s">
        <v>238</v>
      </c>
      <c r="Y84" s="120" t="s">
        <v>238</v>
      </c>
      <c r="Z84" s="120" t="s">
        <v>238</v>
      </c>
      <c r="AA84" s="119" t="s">
        <v>238</v>
      </c>
      <c r="AB84" s="119" t="s">
        <v>238</v>
      </c>
      <c r="AC84" s="119" t="s">
        <v>238</v>
      </c>
      <c r="AD84" s="119" t="s">
        <v>238</v>
      </c>
      <c r="AE84" s="119" t="s">
        <v>238</v>
      </c>
      <c r="AF84" s="119" t="s">
        <v>238</v>
      </c>
      <c r="AG84" s="119" t="s">
        <v>238</v>
      </c>
      <c r="AH84" s="119" t="s">
        <v>238</v>
      </c>
      <c r="AI84" s="119" t="s">
        <v>238</v>
      </c>
      <c r="AJ84" s="119" t="s">
        <v>238</v>
      </c>
      <c r="AK84" s="99"/>
      <c r="AL84" s="98" t="s">
        <v>1962</v>
      </c>
    </row>
    <row r="85" spans="1:38" s="117" customFormat="1" ht="30" customHeight="1" x14ac:dyDescent="0.35">
      <c r="A85" s="118" t="s">
        <v>3028</v>
      </c>
      <c r="B85" s="119" t="s">
        <v>1761</v>
      </c>
      <c r="C85" s="95">
        <v>43969</v>
      </c>
      <c r="D85" s="95">
        <v>44068</v>
      </c>
      <c r="E85" s="120" t="s">
        <v>3029</v>
      </c>
      <c r="F85" s="112" t="str">
        <f t="shared" si="1"/>
        <v>https://www.ncbi.nlm.nih.gov/pmc/articles/PMC7234791/</v>
      </c>
      <c r="G85" s="116" t="s">
        <v>117</v>
      </c>
      <c r="H85" s="116" t="s">
        <v>109</v>
      </c>
      <c r="I85" s="119" t="s">
        <v>3800</v>
      </c>
      <c r="J85" s="120" t="s">
        <v>3026</v>
      </c>
      <c r="K85" s="120">
        <v>2020</v>
      </c>
      <c r="L85" s="116" t="s">
        <v>1757</v>
      </c>
      <c r="M85" s="120" t="s">
        <v>3030</v>
      </c>
      <c r="N85" s="97" t="s">
        <v>2232</v>
      </c>
      <c r="O85" s="120" t="s">
        <v>238</v>
      </c>
      <c r="P85" s="120" t="s">
        <v>237</v>
      </c>
      <c r="Q85" s="120" t="s">
        <v>238</v>
      </c>
      <c r="R85" s="121" t="s">
        <v>237</v>
      </c>
      <c r="S85" s="119" t="s">
        <v>105</v>
      </c>
      <c r="T85" s="93" t="s">
        <v>1864</v>
      </c>
      <c r="U85" s="120" t="s">
        <v>238</v>
      </c>
      <c r="V85" s="120" t="s">
        <v>238</v>
      </c>
      <c r="W85" s="119" t="s">
        <v>238</v>
      </c>
      <c r="X85" s="120" t="s">
        <v>238</v>
      </c>
      <c r="Y85" s="120" t="s">
        <v>238</v>
      </c>
      <c r="Z85" s="120" t="s">
        <v>238</v>
      </c>
      <c r="AA85" s="119" t="s">
        <v>238</v>
      </c>
      <c r="AB85" s="119" t="s">
        <v>238</v>
      </c>
      <c r="AC85" s="119" t="s">
        <v>238</v>
      </c>
      <c r="AD85" s="119" t="s">
        <v>238</v>
      </c>
      <c r="AE85" s="119" t="s">
        <v>238</v>
      </c>
      <c r="AF85" s="119" t="s">
        <v>238</v>
      </c>
      <c r="AG85" s="119" t="s">
        <v>238</v>
      </c>
      <c r="AH85" s="119" t="s">
        <v>238</v>
      </c>
      <c r="AI85" s="119" t="s">
        <v>238</v>
      </c>
      <c r="AJ85" s="119" t="s">
        <v>238</v>
      </c>
      <c r="AK85" s="99" t="s">
        <v>2260</v>
      </c>
      <c r="AL85" s="98" t="s">
        <v>1962</v>
      </c>
    </row>
    <row r="86" spans="1:38" s="117" customFormat="1" ht="30" customHeight="1" x14ac:dyDescent="0.35">
      <c r="A86" s="118" t="s">
        <v>3031</v>
      </c>
      <c r="B86" s="98" t="s">
        <v>1761</v>
      </c>
      <c r="C86" s="129">
        <v>44067</v>
      </c>
      <c r="D86" s="95">
        <v>44068</v>
      </c>
      <c r="E86" s="120" t="s">
        <v>3032</v>
      </c>
      <c r="F86" s="112" t="str">
        <f t="shared" si="1"/>
        <v>https://jamanetwork.com/journals/jamapediatrics/fullarticle/2769776</v>
      </c>
      <c r="G86" s="97" t="s">
        <v>1864</v>
      </c>
      <c r="H86" s="116" t="s">
        <v>109</v>
      </c>
      <c r="I86" s="119" t="s">
        <v>3033</v>
      </c>
      <c r="J86" s="120" t="s">
        <v>2423</v>
      </c>
      <c r="K86" s="120">
        <v>2020</v>
      </c>
      <c r="L86" s="116" t="s">
        <v>1757</v>
      </c>
      <c r="M86" s="120" t="s">
        <v>3034</v>
      </c>
      <c r="N86" s="97" t="s">
        <v>2232</v>
      </c>
      <c r="O86" s="120" t="s">
        <v>238</v>
      </c>
      <c r="P86" s="120" t="s">
        <v>237</v>
      </c>
      <c r="Q86" s="120" t="s">
        <v>238</v>
      </c>
      <c r="R86" s="121" t="s">
        <v>237</v>
      </c>
      <c r="S86" s="119" t="s">
        <v>101</v>
      </c>
      <c r="T86" s="93" t="s">
        <v>1864</v>
      </c>
      <c r="U86" s="120" t="s">
        <v>238</v>
      </c>
      <c r="V86" s="120" t="s">
        <v>238</v>
      </c>
      <c r="W86" s="119" t="s">
        <v>238</v>
      </c>
      <c r="X86" s="120" t="s">
        <v>238</v>
      </c>
      <c r="Y86" s="120" t="s">
        <v>238</v>
      </c>
      <c r="Z86" s="120" t="s">
        <v>238</v>
      </c>
      <c r="AA86" s="119" t="s">
        <v>238</v>
      </c>
      <c r="AB86" s="119" t="s">
        <v>238</v>
      </c>
      <c r="AC86" s="119" t="s">
        <v>238</v>
      </c>
      <c r="AD86" s="119" t="s">
        <v>238</v>
      </c>
      <c r="AE86" s="119" t="s">
        <v>238</v>
      </c>
      <c r="AF86" s="119" t="s">
        <v>238</v>
      </c>
      <c r="AG86" s="119" t="s">
        <v>238</v>
      </c>
      <c r="AH86" s="119" t="s">
        <v>238</v>
      </c>
      <c r="AI86" s="119" t="s">
        <v>238</v>
      </c>
      <c r="AJ86" s="119" t="s">
        <v>238</v>
      </c>
      <c r="AK86" s="99"/>
      <c r="AL86" s="98" t="s">
        <v>1962</v>
      </c>
    </row>
    <row r="87" spans="1:38" s="117" customFormat="1" ht="30" customHeight="1" x14ac:dyDescent="0.35">
      <c r="A87" s="118" t="s">
        <v>3035</v>
      </c>
      <c r="B87" s="119" t="s">
        <v>3036</v>
      </c>
      <c r="C87" s="95">
        <v>44052</v>
      </c>
      <c r="D87" s="95">
        <v>44068</v>
      </c>
      <c r="E87" s="120" t="s">
        <v>3037</v>
      </c>
      <c r="F87" s="112" t="str">
        <f t="shared" si="1"/>
        <v>https://www.mchandaids.org/index.php/IJMA/article/view/411</v>
      </c>
      <c r="G87" s="97" t="s">
        <v>1864</v>
      </c>
      <c r="H87" s="116" t="s">
        <v>109</v>
      </c>
      <c r="I87" s="119" t="s">
        <v>3038</v>
      </c>
      <c r="J87" s="120" t="s">
        <v>3039</v>
      </c>
      <c r="K87" s="120">
        <v>2020</v>
      </c>
      <c r="L87" s="116" t="s">
        <v>1757</v>
      </c>
      <c r="M87" s="120" t="s">
        <v>3040</v>
      </c>
      <c r="N87" s="97" t="s">
        <v>2232</v>
      </c>
      <c r="O87" s="120" t="s">
        <v>237</v>
      </c>
      <c r="P87" s="120" t="s">
        <v>237</v>
      </c>
      <c r="Q87" s="120" t="s">
        <v>238</v>
      </c>
      <c r="R87" s="121" t="s">
        <v>237</v>
      </c>
      <c r="S87" s="119" t="s">
        <v>101</v>
      </c>
      <c r="T87" s="93" t="s">
        <v>1864</v>
      </c>
      <c r="U87" s="120" t="s">
        <v>238</v>
      </c>
      <c r="V87" s="120" t="s">
        <v>238</v>
      </c>
      <c r="W87" s="119" t="s">
        <v>238</v>
      </c>
      <c r="X87" s="120" t="s">
        <v>238</v>
      </c>
      <c r="Y87" s="120" t="s">
        <v>238</v>
      </c>
      <c r="Z87" s="120" t="s">
        <v>238</v>
      </c>
      <c r="AA87" s="119" t="s">
        <v>238</v>
      </c>
      <c r="AB87" s="119" t="s">
        <v>238</v>
      </c>
      <c r="AC87" s="119" t="s">
        <v>238</v>
      </c>
      <c r="AD87" s="119" t="s">
        <v>238</v>
      </c>
      <c r="AE87" s="119" t="s">
        <v>238</v>
      </c>
      <c r="AF87" s="119" t="s">
        <v>238</v>
      </c>
      <c r="AG87" s="119" t="s">
        <v>238</v>
      </c>
      <c r="AH87" s="119" t="s">
        <v>238</v>
      </c>
      <c r="AI87" s="119" t="s">
        <v>238</v>
      </c>
      <c r="AJ87" s="119" t="s">
        <v>238</v>
      </c>
      <c r="AK87" s="99"/>
      <c r="AL87" s="98" t="s">
        <v>1962</v>
      </c>
    </row>
    <row r="88" spans="1:38" s="117" customFormat="1" ht="30" customHeight="1" x14ac:dyDescent="0.35">
      <c r="A88" s="118" t="s">
        <v>3041</v>
      </c>
      <c r="B88" s="119" t="s">
        <v>3042</v>
      </c>
      <c r="C88" s="95">
        <v>44068</v>
      </c>
      <c r="D88" s="95">
        <v>44068</v>
      </c>
      <c r="E88" s="120" t="s">
        <v>3043</v>
      </c>
      <c r="F88" s="112" t="str">
        <f t="shared" si="1"/>
        <v>http://www.gacetamedicademexico.com/frame_eng.php?id=450</v>
      </c>
      <c r="G88" s="116" t="s">
        <v>1112</v>
      </c>
      <c r="H88" s="116" t="s">
        <v>109</v>
      </c>
      <c r="I88" s="119" t="s">
        <v>3801</v>
      </c>
      <c r="J88" s="120" t="s">
        <v>3044</v>
      </c>
      <c r="K88" s="120">
        <v>2020</v>
      </c>
      <c r="L88" s="116" t="s">
        <v>1757</v>
      </c>
      <c r="M88" s="120" t="s">
        <v>3045</v>
      </c>
      <c r="N88" s="97" t="s">
        <v>2119</v>
      </c>
      <c r="O88" s="120" t="s">
        <v>238</v>
      </c>
      <c r="P88" s="120" t="s">
        <v>237</v>
      </c>
      <c r="Q88" s="120" t="s">
        <v>238</v>
      </c>
      <c r="R88" s="121" t="s">
        <v>238</v>
      </c>
      <c r="S88" s="119" t="s">
        <v>39</v>
      </c>
      <c r="T88" s="93" t="s">
        <v>1864</v>
      </c>
      <c r="U88" s="120" t="s">
        <v>238</v>
      </c>
      <c r="V88" s="120" t="s">
        <v>238</v>
      </c>
      <c r="W88" s="119" t="s">
        <v>238</v>
      </c>
      <c r="X88" s="120" t="s">
        <v>238</v>
      </c>
      <c r="Y88" s="120" t="s">
        <v>238</v>
      </c>
      <c r="Z88" s="120" t="s">
        <v>238</v>
      </c>
      <c r="AA88" s="119" t="s">
        <v>238</v>
      </c>
      <c r="AB88" s="119" t="s">
        <v>238</v>
      </c>
      <c r="AC88" s="119" t="s">
        <v>238</v>
      </c>
      <c r="AD88" s="119" t="s">
        <v>238</v>
      </c>
      <c r="AE88" s="119" t="s">
        <v>238</v>
      </c>
      <c r="AF88" s="119" t="s">
        <v>238</v>
      </c>
      <c r="AG88" s="119" t="s">
        <v>238</v>
      </c>
      <c r="AH88" s="119" t="s">
        <v>238</v>
      </c>
      <c r="AI88" s="119" t="s">
        <v>238</v>
      </c>
      <c r="AJ88" s="119" t="s">
        <v>238</v>
      </c>
      <c r="AK88" s="99"/>
      <c r="AL88" s="98" t="s">
        <v>1962</v>
      </c>
    </row>
    <row r="89" spans="1:38" s="117" customFormat="1" ht="30" customHeight="1" x14ac:dyDescent="0.35">
      <c r="A89" s="118" t="s">
        <v>3046</v>
      </c>
      <c r="B89" s="119" t="s">
        <v>1761</v>
      </c>
      <c r="C89" s="95">
        <v>44067</v>
      </c>
      <c r="D89" s="95">
        <v>44068</v>
      </c>
      <c r="E89" s="120" t="s">
        <v>3047</v>
      </c>
      <c r="F89" s="112" t="str">
        <f t="shared" si="1"/>
        <v>https://onlinelibrary.wiley.com/doi/full/10.1111/jpc.15039</v>
      </c>
      <c r="G89" s="97" t="s">
        <v>1864</v>
      </c>
      <c r="H89" s="116" t="s">
        <v>109</v>
      </c>
      <c r="I89" s="119" t="s">
        <v>3048</v>
      </c>
      <c r="J89" s="120" t="s">
        <v>3049</v>
      </c>
      <c r="K89" s="120">
        <v>2020</v>
      </c>
      <c r="L89" s="116" t="s">
        <v>1757</v>
      </c>
      <c r="M89" s="120" t="s">
        <v>3050</v>
      </c>
      <c r="N89" s="97" t="s">
        <v>2232</v>
      </c>
      <c r="O89" s="120" t="s">
        <v>238</v>
      </c>
      <c r="P89" s="120" t="s">
        <v>237</v>
      </c>
      <c r="Q89" s="120" t="s">
        <v>238</v>
      </c>
      <c r="R89" s="121" t="s">
        <v>237</v>
      </c>
      <c r="S89" s="119" t="s">
        <v>101</v>
      </c>
      <c r="T89" s="93" t="s">
        <v>1864</v>
      </c>
      <c r="U89" s="120" t="s">
        <v>238</v>
      </c>
      <c r="V89" s="120" t="s">
        <v>238</v>
      </c>
      <c r="W89" s="119" t="s">
        <v>238</v>
      </c>
      <c r="X89" s="120" t="s">
        <v>238</v>
      </c>
      <c r="Y89" s="120" t="s">
        <v>238</v>
      </c>
      <c r="Z89" s="120" t="s">
        <v>238</v>
      </c>
      <c r="AA89" s="119" t="s">
        <v>238</v>
      </c>
      <c r="AB89" s="119" t="s">
        <v>238</v>
      </c>
      <c r="AC89" s="119" t="s">
        <v>238</v>
      </c>
      <c r="AD89" s="119" t="s">
        <v>238</v>
      </c>
      <c r="AE89" s="119" t="s">
        <v>238</v>
      </c>
      <c r="AF89" s="119" t="s">
        <v>238</v>
      </c>
      <c r="AG89" s="119" t="s">
        <v>238</v>
      </c>
      <c r="AH89" s="119" t="s">
        <v>238</v>
      </c>
      <c r="AI89" s="119" t="s">
        <v>238</v>
      </c>
      <c r="AJ89" s="119" t="s">
        <v>238</v>
      </c>
      <c r="AK89" s="99"/>
      <c r="AL89" s="98" t="s">
        <v>1962</v>
      </c>
    </row>
    <row r="90" spans="1:38" s="117" customFormat="1" ht="30" customHeight="1" x14ac:dyDescent="0.35">
      <c r="A90" s="118" t="s">
        <v>3051</v>
      </c>
      <c r="B90" s="98" t="s">
        <v>3052</v>
      </c>
      <c r="C90" s="95">
        <v>44067</v>
      </c>
      <c r="D90" s="95">
        <v>44068</v>
      </c>
      <c r="E90" s="120" t="s">
        <v>3053</v>
      </c>
      <c r="F90" s="112" t="str">
        <f t="shared" si="1"/>
        <v>https://www.cambridge.org/core/journals/behavioural-and-cognitive-psychotherapy/article/practitioner-review-health-anxiety-in-children-and-young-people-in-the-context-of-the-covid19-pandemic/DB817D13FE02A528B34E4874F91B987A</v>
      </c>
      <c r="G90" s="97" t="s">
        <v>1864</v>
      </c>
      <c r="H90" s="116" t="s">
        <v>102</v>
      </c>
      <c r="I90" s="119" t="s">
        <v>3054</v>
      </c>
      <c r="J90" s="120" t="s">
        <v>3055</v>
      </c>
      <c r="K90" s="120">
        <v>2020</v>
      </c>
      <c r="L90" s="116" t="s">
        <v>1757</v>
      </c>
      <c r="M90" s="120" t="s">
        <v>3056</v>
      </c>
      <c r="N90" s="97" t="s">
        <v>2232</v>
      </c>
      <c r="O90" s="120" t="s">
        <v>238</v>
      </c>
      <c r="P90" s="120" t="s">
        <v>237</v>
      </c>
      <c r="Q90" s="120" t="s">
        <v>238</v>
      </c>
      <c r="R90" s="121" t="s">
        <v>238</v>
      </c>
      <c r="S90" s="119" t="s">
        <v>101</v>
      </c>
      <c r="T90" s="93" t="s">
        <v>1864</v>
      </c>
      <c r="U90" s="120" t="s">
        <v>238</v>
      </c>
      <c r="V90" s="120" t="s">
        <v>238</v>
      </c>
      <c r="W90" s="119" t="s">
        <v>238</v>
      </c>
      <c r="X90" s="120" t="s">
        <v>238</v>
      </c>
      <c r="Y90" s="120" t="s">
        <v>238</v>
      </c>
      <c r="Z90" s="120" t="s">
        <v>238</v>
      </c>
      <c r="AA90" s="119" t="s">
        <v>238</v>
      </c>
      <c r="AB90" s="119" t="s">
        <v>238</v>
      </c>
      <c r="AC90" s="119" t="s">
        <v>238</v>
      </c>
      <c r="AD90" s="119" t="s">
        <v>238</v>
      </c>
      <c r="AE90" s="119" t="s">
        <v>238</v>
      </c>
      <c r="AF90" s="119" t="s">
        <v>238</v>
      </c>
      <c r="AG90" s="119" t="s">
        <v>238</v>
      </c>
      <c r="AH90" s="119" t="s">
        <v>238</v>
      </c>
      <c r="AI90" s="119" t="s">
        <v>238</v>
      </c>
      <c r="AJ90" s="119" t="s">
        <v>238</v>
      </c>
      <c r="AK90" s="99" t="s">
        <v>2260</v>
      </c>
      <c r="AL90" s="98" t="s">
        <v>1962</v>
      </c>
    </row>
    <row r="91" spans="1:38" s="117" customFormat="1" ht="30" customHeight="1" x14ac:dyDescent="0.35">
      <c r="A91" s="118" t="s">
        <v>3057</v>
      </c>
      <c r="B91" s="98" t="s">
        <v>1761</v>
      </c>
      <c r="C91" s="95">
        <v>44039</v>
      </c>
      <c r="D91" s="95">
        <v>44067</v>
      </c>
      <c r="E91" s="120" t="s">
        <v>3058</v>
      </c>
      <c r="F91" s="112" t="str">
        <f t="shared" si="1"/>
        <v>https://www.sciencedirect.com/science/article/pii/S0952818020312496?via%3Dihub</v>
      </c>
      <c r="G91" s="97" t="s">
        <v>1864</v>
      </c>
      <c r="H91" s="116" t="s">
        <v>109</v>
      </c>
      <c r="I91" s="119" t="s">
        <v>3059</v>
      </c>
      <c r="J91" s="120" t="s">
        <v>3060</v>
      </c>
      <c r="K91" s="120">
        <v>2020</v>
      </c>
      <c r="L91" s="116" t="s">
        <v>1757</v>
      </c>
      <c r="M91" s="120" t="s">
        <v>3061</v>
      </c>
      <c r="N91" s="97" t="s">
        <v>2232</v>
      </c>
      <c r="O91" s="120" t="s">
        <v>238</v>
      </c>
      <c r="P91" s="120" t="s">
        <v>237</v>
      </c>
      <c r="Q91" s="120" t="s">
        <v>238</v>
      </c>
      <c r="R91" s="121" t="s">
        <v>237</v>
      </c>
      <c r="S91" s="119" t="s">
        <v>101</v>
      </c>
      <c r="T91" s="93" t="s">
        <v>1864</v>
      </c>
      <c r="U91" s="120" t="s">
        <v>238</v>
      </c>
      <c r="V91" s="120" t="s">
        <v>238</v>
      </c>
      <c r="W91" s="119" t="s">
        <v>238</v>
      </c>
      <c r="X91" s="120" t="s">
        <v>238</v>
      </c>
      <c r="Y91" s="120" t="s">
        <v>238</v>
      </c>
      <c r="Z91" s="120" t="s">
        <v>238</v>
      </c>
      <c r="AA91" s="119" t="s">
        <v>238</v>
      </c>
      <c r="AB91" s="119" t="s">
        <v>238</v>
      </c>
      <c r="AC91" s="119" t="s">
        <v>238</v>
      </c>
      <c r="AD91" s="119" t="s">
        <v>238</v>
      </c>
      <c r="AE91" s="119" t="s">
        <v>238</v>
      </c>
      <c r="AF91" s="119" t="s">
        <v>238</v>
      </c>
      <c r="AG91" s="119" t="s">
        <v>238</v>
      </c>
      <c r="AH91" s="119" t="s">
        <v>238</v>
      </c>
      <c r="AI91" s="119" t="s">
        <v>238</v>
      </c>
      <c r="AJ91" s="119" t="s">
        <v>238</v>
      </c>
      <c r="AK91" s="99"/>
      <c r="AL91" s="98" t="s">
        <v>1962</v>
      </c>
    </row>
    <row r="92" spans="1:38" s="117" customFormat="1" ht="30" customHeight="1" x14ac:dyDescent="0.35">
      <c r="A92" s="118" t="s">
        <v>3062</v>
      </c>
      <c r="B92" s="119" t="s">
        <v>3063</v>
      </c>
      <c r="C92" s="95">
        <v>44056</v>
      </c>
      <c r="D92" s="95">
        <v>44067</v>
      </c>
      <c r="E92" s="120" t="s">
        <v>3064</v>
      </c>
      <c r="F92" s="112" t="str">
        <f t="shared" si="1"/>
        <v>https://www.sciencedirect.com/science/article/pii/S0145213420303239</v>
      </c>
      <c r="G92" s="116" t="s">
        <v>167</v>
      </c>
      <c r="H92" s="116" t="s">
        <v>109</v>
      </c>
      <c r="I92" s="119" t="s">
        <v>3065</v>
      </c>
      <c r="J92" s="120" t="s">
        <v>2425</v>
      </c>
      <c r="K92" s="120">
        <v>2020</v>
      </c>
      <c r="L92" s="116" t="s">
        <v>1757</v>
      </c>
      <c r="M92" s="120" t="s">
        <v>3066</v>
      </c>
      <c r="N92" s="97" t="s">
        <v>2232</v>
      </c>
      <c r="O92" s="120" t="s">
        <v>238</v>
      </c>
      <c r="P92" s="120" t="s">
        <v>237</v>
      </c>
      <c r="Q92" s="120" t="s">
        <v>238</v>
      </c>
      <c r="R92" s="121" t="s">
        <v>237</v>
      </c>
      <c r="S92" s="119" t="s">
        <v>105</v>
      </c>
      <c r="T92" s="93" t="s">
        <v>1864</v>
      </c>
      <c r="U92" s="120" t="s">
        <v>238</v>
      </c>
      <c r="V92" s="120" t="s">
        <v>238</v>
      </c>
      <c r="W92" s="119" t="s">
        <v>238</v>
      </c>
      <c r="X92" s="120" t="s">
        <v>238</v>
      </c>
      <c r="Y92" s="120" t="s">
        <v>238</v>
      </c>
      <c r="Z92" s="120" t="s">
        <v>238</v>
      </c>
      <c r="AA92" s="119" t="s">
        <v>238</v>
      </c>
      <c r="AB92" s="119" t="s">
        <v>238</v>
      </c>
      <c r="AC92" s="119" t="s">
        <v>238</v>
      </c>
      <c r="AD92" s="119" t="s">
        <v>238</v>
      </c>
      <c r="AE92" s="119" t="s">
        <v>238</v>
      </c>
      <c r="AF92" s="119" t="s">
        <v>238</v>
      </c>
      <c r="AG92" s="119" t="s">
        <v>238</v>
      </c>
      <c r="AH92" s="119" t="s">
        <v>238</v>
      </c>
      <c r="AI92" s="119" t="s">
        <v>238</v>
      </c>
      <c r="AJ92" s="119" t="s">
        <v>238</v>
      </c>
      <c r="AK92" s="99"/>
      <c r="AL92" s="98" t="s">
        <v>1962</v>
      </c>
    </row>
    <row r="93" spans="1:38" s="117" customFormat="1" ht="30" customHeight="1" x14ac:dyDescent="0.35">
      <c r="A93" s="118" t="s">
        <v>3067</v>
      </c>
      <c r="B93" s="98" t="s">
        <v>3068</v>
      </c>
      <c r="C93" s="95">
        <v>44062</v>
      </c>
      <c r="D93" s="95">
        <v>44066</v>
      </c>
      <c r="E93" s="120" t="s">
        <v>3069</v>
      </c>
      <c r="F93" s="112" t="str">
        <f t="shared" si="1"/>
        <v>https://www.jaci-inpractice.org/article/S2213-2198(20)30824-2/abstract</v>
      </c>
      <c r="G93" s="116" t="s">
        <v>103</v>
      </c>
      <c r="H93" s="116" t="s">
        <v>2426</v>
      </c>
      <c r="I93" s="119" t="s">
        <v>3070</v>
      </c>
      <c r="J93" s="120" t="s">
        <v>3071</v>
      </c>
      <c r="K93" s="120">
        <v>2020</v>
      </c>
      <c r="L93" s="116" t="s">
        <v>1757</v>
      </c>
      <c r="M93" s="120" t="s">
        <v>3072</v>
      </c>
      <c r="N93" s="97" t="s">
        <v>2232</v>
      </c>
      <c r="O93" s="120" t="s">
        <v>238</v>
      </c>
      <c r="P93" s="120" t="s">
        <v>237</v>
      </c>
      <c r="Q93" s="120" t="s">
        <v>238</v>
      </c>
      <c r="R93" s="121" t="s">
        <v>237</v>
      </c>
      <c r="S93" s="119" t="s">
        <v>105</v>
      </c>
      <c r="T93" s="93" t="s">
        <v>2946</v>
      </c>
      <c r="U93" s="120" t="s">
        <v>238</v>
      </c>
      <c r="V93" s="120" t="s">
        <v>238</v>
      </c>
      <c r="W93" s="119" t="s">
        <v>238</v>
      </c>
      <c r="X93" s="120" t="s">
        <v>238</v>
      </c>
      <c r="Y93" s="120" t="s">
        <v>238</v>
      </c>
      <c r="Z93" s="120" t="s">
        <v>238</v>
      </c>
      <c r="AA93" s="119" t="s">
        <v>238</v>
      </c>
      <c r="AB93" s="119" t="s">
        <v>238</v>
      </c>
      <c r="AC93" s="119" t="s">
        <v>238</v>
      </c>
      <c r="AD93" s="119" t="s">
        <v>238</v>
      </c>
      <c r="AE93" s="119" t="s">
        <v>238</v>
      </c>
      <c r="AF93" s="119" t="s">
        <v>238</v>
      </c>
      <c r="AG93" s="119" t="s">
        <v>238</v>
      </c>
      <c r="AH93" s="119" t="s">
        <v>237</v>
      </c>
      <c r="AI93" s="119" t="s">
        <v>238</v>
      </c>
      <c r="AJ93" s="119" t="s">
        <v>238</v>
      </c>
      <c r="AK93" s="99"/>
      <c r="AL93" s="98" t="s">
        <v>1962</v>
      </c>
    </row>
    <row r="94" spans="1:38" s="117" customFormat="1" ht="30" customHeight="1" x14ac:dyDescent="0.35">
      <c r="A94" s="118" t="s">
        <v>3073</v>
      </c>
      <c r="B94" s="119" t="s">
        <v>1761</v>
      </c>
      <c r="C94" s="95">
        <v>44065</v>
      </c>
      <c r="D94" s="95">
        <v>44066</v>
      </c>
      <c r="E94" s="120" t="s">
        <v>3074</v>
      </c>
      <c r="F94" s="112" t="str">
        <f t="shared" si="1"/>
        <v>https://onlinelibrary.wiley.com/doi/abs/10.1111/pcn.13135</v>
      </c>
      <c r="G94" s="116" t="s">
        <v>1767</v>
      </c>
      <c r="H94" s="116" t="s">
        <v>1759</v>
      </c>
      <c r="I94" s="119" t="s">
        <v>3075</v>
      </c>
      <c r="J94" s="120" t="s">
        <v>3076</v>
      </c>
      <c r="K94" s="120">
        <v>2020</v>
      </c>
      <c r="L94" s="116" t="s">
        <v>1757</v>
      </c>
      <c r="M94" s="120" t="s">
        <v>3077</v>
      </c>
      <c r="N94" s="97" t="s">
        <v>2232</v>
      </c>
      <c r="O94" s="120" t="s">
        <v>237</v>
      </c>
      <c r="P94" s="120" t="s">
        <v>238</v>
      </c>
      <c r="Q94" s="120" t="s">
        <v>238</v>
      </c>
      <c r="R94" s="121" t="s">
        <v>238</v>
      </c>
      <c r="S94" s="119" t="s">
        <v>105</v>
      </c>
      <c r="T94" s="93" t="s">
        <v>3078</v>
      </c>
      <c r="U94" s="120" t="s">
        <v>238</v>
      </c>
      <c r="V94" s="120" t="s">
        <v>238</v>
      </c>
      <c r="W94" s="119" t="s">
        <v>238</v>
      </c>
      <c r="X94" s="120" t="s">
        <v>238</v>
      </c>
      <c r="Y94" s="120" t="s">
        <v>238</v>
      </c>
      <c r="Z94" s="120" t="s">
        <v>238</v>
      </c>
      <c r="AA94" s="119" t="s">
        <v>238</v>
      </c>
      <c r="AB94" s="119" t="s">
        <v>238</v>
      </c>
      <c r="AC94" s="119" t="s">
        <v>238</v>
      </c>
      <c r="AD94" s="119" t="s">
        <v>238</v>
      </c>
      <c r="AE94" s="119" t="s">
        <v>238</v>
      </c>
      <c r="AF94" s="119" t="s">
        <v>238</v>
      </c>
      <c r="AG94" s="119" t="s">
        <v>238</v>
      </c>
      <c r="AH94" s="119" t="s">
        <v>238</v>
      </c>
      <c r="AI94" s="119" t="s">
        <v>238</v>
      </c>
      <c r="AJ94" s="119" t="s">
        <v>238</v>
      </c>
      <c r="AK94" s="99" t="s">
        <v>2260</v>
      </c>
      <c r="AL94" s="98" t="s">
        <v>1962</v>
      </c>
    </row>
    <row r="95" spans="1:38" s="117" customFormat="1" ht="30" customHeight="1" x14ac:dyDescent="0.35">
      <c r="A95" s="118" t="s">
        <v>3079</v>
      </c>
      <c r="B95" s="98" t="s">
        <v>3080</v>
      </c>
      <c r="C95" s="95">
        <v>44061</v>
      </c>
      <c r="D95" s="95">
        <v>44066</v>
      </c>
      <c r="E95" s="120" t="s">
        <v>3081</v>
      </c>
      <c r="F95" s="112" t="str">
        <f t="shared" si="1"/>
        <v>https://journals.lww.com/pec-online/Abstract/9000/A_Novel_Pediatric_Multisystem_Inflammatory.97823.aspx</v>
      </c>
      <c r="G95" s="116" t="s">
        <v>103</v>
      </c>
      <c r="H95" s="116" t="s">
        <v>104</v>
      </c>
      <c r="I95" s="119" t="s">
        <v>3082</v>
      </c>
      <c r="J95" s="120" t="s">
        <v>3083</v>
      </c>
      <c r="K95" s="120">
        <v>2020</v>
      </c>
      <c r="L95" s="116" t="s">
        <v>1757</v>
      </c>
      <c r="M95" s="120" t="s">
        <v>3084</v>
      </c>
      <c r="N95" s="97" t="s">
        <v>2232</v>
      </c>
      <c r="O95" s="120" t="s">
        <v>238</v>
      </c>
      <c r="P95" s="120" t="s">
        <v>237</v>
      </c>
      <c r="Q95" s="120" t="s">
        <v>238</v>
      </c>
      <c r="R95" s="121" t="s">
        <v>238</v>
      </c>
      <c r="S95" s="119" t="s">
        <v>105</v>
      </c>
      <c r="T95" s="93" t="s">
        <v>3085</v>
      </c>
      <c r="U95" s="120" t="s">
        <v>238</v>
      </c>
      <c r="V95" s="120" t="s">
        <v>238</v>
      </c>
      <c r="W95" s="119" t="s">
        <v>238</v>
      </c>
      <c r="X95" s="120" t="s">
        <v>238</v>
      </c>
      <c r="Y95" s="120" t="s">
        <v>238</v>
      </c>
      <c r="Z95" s="120" t="s">
        <v>238</v>
      </c>
      <c r="AA95" s="119" t="s">
        <v>237</v>
      </c>
      <c r="AB95" s="119" t="s">
        <v>238</v>
      </c>
      <c r="AC95" s="119" t="s">
        <v>237</v>
      </c>
      <c r="AD95" s="119" t="s">
        <v>237</v>
      </c>
      <c r="AE95" s="119" t="s">
        <v>238</v>
      </c>
      <c r="AF95" s="119" t="s">
        <v>238</v>
      </c>
      <c r="AG95" s="119" t="s">
        <v>238</v>
      </c>
      <c r="AH95" s="119" t="s">
        <v>238</v>
      </c>
      <c r="AI95" s="119" t="s">
        <v>238</v>
      </c>
      <c r="AJ95" s="119" t="s">
        <v>238</v>
      </c>
      <c r="AK95" s="99"/>
      <c r="AL95" s="98" t="s">
        <v>1962</v>
      </c>
    </row>
    <row r="96" spans="1:38" s="117" customFormat="1" ht="30" customHeight="1" x14ac:dyDescent="0.35">
      <c r="A96" s="118" t="s">
        <v>3086</v>
      </c>
      <c r="B96" s="119" t="s">
        <v>1761</v>
      </c>
      <c r="C96" s="95">
        <v>44061</v>
      </c>
      <c r="D96" s="95">
        <v>44066</v>
      </c>
      <c r="E96" s="120" t="s">
        <v>3087</v>
      </c>
      <c r="F96" s="112" t="str">
        <f t="shared" si="1"/>
        <v>https://journals.lww.com/pec-online/Citation/9000/Impact_of_COVID_19_on_the_Pattern_of_Access_to_a.97822.aspx</v>
      </c>
      <c r="G96" s="116" t="s">
        <v>106</v>
      </c>
      <c r="H96" s="116" t="s">
        <v>2426</v>
      </c>
      <c r="I96" s="119" t="s">
        <v>3088</v>
      </c>
      <c r="J96" s="120" t="s">
        <v>3083</v>
      </c>
      <c r="K96" s="120">
        <v>2020</v>
      </c>
      <c r="L96" s="116" t="s">
        <v>1757</v>
      </c>
      <c r="M96" s="93" t="s">
        <v>3089</v>
      </c>
      <c r="N96" s="97" t="s">
        <v>2232</v>
      </c>
      <c r="O96" s="120" t="s">
        <v>238</v>
      </c>
      <c r="P96" s="120" t="s">
        <v>237</v>
      </c>
      <c r="Q96" s="120" t="s">
        <v>238</v>
      </c>
      <c r="R96" s="121" t="s">
        <v>237</v>
      </c>
      <c r="S96" s="119" t="s">
        <v>105</v>
      </c>
      <c r="T96" s="120" t="s">
        <v>2951</v>
      </c>
      <c r="U96" s="120" t="s">
        <v>238</v>
      </c>
      <c r="V96" s="120" t="s">
        <v>238</v>
      </c>
      <c r="W96" s="119" t="s">
        <v>238</v>
      </c>
      <c r="X96" s="120" t="s">
        <v>238</v>
      </c>
      <c r="Y96" s="120" t="s">
        <v>238</v>
      </c>
      <c r="Z96" s="120" t="s">
        <v>238</v>
      </c>
      <c r="AA96" s="119" t="s">
        <v>238</v>
      </c>
      <c r="AB96" s="119" t="s">
        <v>238</v>
      </c>
      <c r="AC96" s="119" t="s">
        <v>238</v>
      </c>
      <c r="AD96" s="119" t="s">
        <v>238</v>
      </c>
      <c r="AE96" s="119" t="s">
        <v>238</v>
      </c>
      <c r="AF96" s="119" t="s">
        <v>238</v>
      </c>
      <c r="AG96" s="119" t="s">
        <v>238</v>
      </c>
      <c r="AH96" s="119" t="s">
        <v>237</v>
      </c>
      <c r="AI96" s="119" t="s">
        <v>238</v>
      </c>
      <c r="AJ96" s="119" t="s">
        <v>238</v>
      </c>
      <c r="AK96" s="99"/>
      <c r="AL96" s="98" t="s">
        <v>1962</v>
      </c>
    </row>
    <row r="97" spans="1:38" s="117" customFormat="1" ht="30" customHeight="1" x14ac:dyDescent="0.35">
      <c r="A97" s="118" t="s">
        <v>3090</v>
      </c>
      <c r="B97" s="119" t="s">
        <v>3091</v>
      </c>
      <c r="C97" s="95">
        <v>44061</v>
      </c>
      <c r="D97" s="95">
        <v>44066</v>
      </c>
      <c r="E97" s="120" t="s">
        <v>3092</v>
      </c>
      <c r="F97" s="112" t="str">
        <f t="shared" si="1"/>
        <v>https://journals.lww.com/journaladdictionmedicine/Abstract/9000/Changing_Outdated_Methadone_Regulations_That_Harm.99180.aspx</v>
      </c>
      <c r="G97" s="116" t="s">
        <v>103</v>
      </c>
      <c r="H97" s="116" t="s">
        <v>109</v>
      </c>
      <c r="I97" s="119" t="s">
        <v>3093</v>
      </c>
      <c r="J97" s="120" t="s">
        <v>3094</v>
      </c>
      <c r="K97" s="120">
        <v>2020</v>
      </c>
      <c r="L97" s="116" t="s">
        <v>1757</v>
      </c>
      <c r="M97" s="120" t="s">
        <v>3095</v>
      </c>
      <c r="N97" s="97" t="s">
        <v>2232</v>
      </c>
      <c r="O97" s="120" t="s">
        <v>237</v>
      </c>
      <c r="P97" s="120" t="s">
        <v>238</v>
      </c>
      <c r="Q97" s="120" t="s">
        <v>238</v>
      </c>
      <c r="R97" s="121" t="s">
        <v>237</v>
      </c>
      <c r="S97" s="119" t="s">
        <v>105</v>
      </c>
      <c r="T97" s="93" t="s">
        <v>1864</v>
      </c>
      <c r="U97" s="120" t="s">
        <v>238</v>
      </c>
      <c r="V97" s="120" t="s">
        <v>238</v>
      </c>
      <c r="W97" s="119" t="s">
        <v>238</v>
      </c>
      <c r="X97" s="120" t="s">
        <v>238</v>
      </c>
      <c r="Y97" s="120" t="s">
        <v>238</v>
      </c>
      <c r="Z97" s="120" t="s">
        <v>238</v>
      </c>
      <c r="AA97" s="119" t="s">
        <v>238</v>
      </c>
      <c r="AB97" s="119" t="s">
        <v>238</v>
      </c>
      <c r="AC97" s="119" t="s">
        <v>238</v>
      </c>
      <c r="AD97" s="119" t="s">
        <v>238</v>
      </c>
      <c r="AE97" s="119" t="s">
        <v>238</v>
      </c>
      <c r="AF97" s="119" t="s">
        <v>238</v>
      </c>
      <c r="AG97" s="119" t="s">
        <v>238</v>
      </c>
      <c r="AH97" s="119" t="s">
        <v>238</v>
      </c>
      <c r="AI97" s="119" t="s">
        <v>238</v>
      </c>
      <c r="AJ97" s="119" t="s">
        <v>238</v>
      </c>
      <c r="AK97" s="99"/>
      <c r="AL97" s="98" t="s">
        <v>1962</v>
      </c>
    </row>
    <row r="98" spans="1:38" s="117" customFormat="1" ht="30" customHeight="1" x14ac:dyDescent="0.35">
      <c r="A98" s="118" t="s">
        <v>3096</v>
      </c>
      <c r="B98" s="119" t="s">
        <v>1761</v>
      </c>
      <c r="C98" s="95">
        <v>44066</v>
      </c>
      <c r="D98" s="95">
        <v>44066</v>
      </c>
      <c r="E98" s="120" t="s">
        <v>3097</v>
      </c>
      <c r="F98" s="112" t="str">
        <f t="shared" si="1"/>
        <v>https://journals.lww.com/greenjournal/Citation/2020/09000/Severe_Acute_Respiratory_Syndrome_Coronavirus_2.30.aspx</v>
      </c>
      <c r="G98" s="97" t="s">
        <v>1864</v>
      </c>
      <c r="H98" s="116" t="s">
        <v>109</v>
      </c>
      <c r="I98" s="119" t="s">
        <v>3098</v>
      </c>
      <c r="J98" s="120" t="s">
        <v>3099</v>
      </c>
      <c r="K98" s="120">
        <v>2020</v>
      </c>
      <c r="L98" s="116" t="s">
        <v>1757</v>
      </c>
      <c r="M98" s="120" t="s">
        <v>3100</v>
      </c>
      <c r="N98" s="97" t="s">
        <v>2232</v>
      </c>
      <c r="O98" s="120" t="s">
        <v>237</v>
      </c>
      <c r="P98" s="120" t="s">
        <v>238</v>
      </c>
      <c r="Q98" s="120" t="s">
        <v>237</v>
      </c>
      <c r="R98" s="121" t="s">
        <v>238</v>
      </c>
      <c r="S98" s="119" t="s">
        <v>101</v>
      </c>
      <c r="T98" s="93" t="s">
        <v>1864</v>
      </c>
      <c r="U98" s="120" t="s">
        <v>238</v>
      </c>
      <c r="V98" s="120" t="s">
        <v>238</v>
      </c>
      <c r="W98" s="119" t="s">
        <v>238</v>
      </c>
      <c r="X98" s="120" t="s">
        <v>238</v>
      </c>
      <c r="Y98" s="120" t="s">
        <v>238</v>
      </c>
      <c r="Z98" s="120" t="s">
        <v>238</v>
      </c>
      <c r="AA98" s="119" t="s">
        <v>238</v>
      </c>
      <c r="AB98" s="119" t="s">
        <v>238</v>
      </c>
      <c r="AC98" s="119" t="s">
        <v>238</v>
      </c>
      <c r="AD98" s="119" t="s">
        <v>238</v>
      </c>
      <c r="AE98" s="119" t="s">
        <v>238</v>
      </c>
      <c r="AF98" s="119" t="s">
        <v>238</v>
      </c>
      <c r="AG98" s="119" t="s">
        <v>238</v>
      </c>
      <c r="AH98" s="119" t="s">
        <v>238</v>
      </c>
      <c r="AI98" s="119" t="s">
        <v>238</v>
      </c>
      <c r="AJ98" s="119" t="s">
        <v>238</v>
      </c>
      <c r="AK98" s="99"/>
      <c r="AL98" s="98" t="s">
        <v>1962</v>
      </c>
    </row>
    <row r="99" spans="1:38" s="117" customFormat="1" ht="30" customHeight="1" x14ac:dyDescent="0.35">
      <c r="A99" s="118" t="s">
        <v>3101</v>
      </c>
      <c r="B99" s="98" t="s">
        <v>1761</v>
      </c>
      <c r="C99" s="95">
        <v>44062</v>
      </c>
      <c r="D99" s="95">
        <v>44066</v>
      </c>
      <c r="E99" s="120" t="s">
        <v>3102</v>
      </c>
      <c r="F99" s="112" t="str">
        <f t="shared" si="1"/>
        <v>https://journals.lww.com/greenjournal/Citation/9000/Severe_Acute_Respiratory_Syndrome_Coronavirus_2.97258.aspx</v>
      </c>
      <c r="G99" s="97" t="s">
        <v>103</v>
      </c>
      <c r="H99" s="116" t="s">
        <v>2258</v>
      </c>
      <c r="I99" s="119" t="s">
        <v>3103</v>
      </c>
      <c r="J99" s="120" t="s">
        <v>3099</v>
      </c>
      <c r="K99" s="120">
        <v>2020</v>
      </c>
      <c r="L99" s="116" t="s">
        <v>1757</v>
      </c>
      <c r="M99" s="120" t="s">
        <v>3104</v>
      </c>
      <c r="N99" s="97" t="s">
        <v>2232</v>
      </c>
      <c r="O99" s="120" t="s">
        <v>237</v>
      </c>
      <c r="P99" s="120" t="s">
        <v>238</v>
      </c>
      <c r="Q99" s="120" t="s">
        <v>238</v>
      </c>
      <c r="R99" s="121" t="s">
        <v>237</v>
      </c>
      <c r="S99" s="119" t="s">
        <v>105</v>
      </c>
      <c r="T99" s="93" t="s">
        <v>3105</v>
      </c>
      <c r="U99" s="120" t="s">
        <v>238</v>
      </c>
      <c r="V99" s="120" t="s">
        <v>238</v>
      </c>
      <c r="W99" s="119" t="s">
        <v>238</v>
      </c>
      <c r="X99" s="120" t="s">
        <v>238</v>
      </c>
      <c r="Y99" s="120" t="s">
        <v>238</v>
      </c>
      <c r="Z99" s="120" t="s">
        <v>238</v>
      </c>
      <c r="AA99" s="119" t="s">
        <v>238</v>
      </c>
      <c r="AB99" s="119" t="s">
        <v>238</v>
      </c>
      <c r="AC99" s="119" t="s">
        <v>238</v>
      </c>
      <c r="AD99" s="119" t="s">
        <v>238</v>
      </c>
      <c r="AE99" s="119" t="s">
        <v>238</v>
      </c>
      <c r="AF99" s="119" t="s">
        <v>238</v>
      </c>
      <c r="AG99" s="119" t="s">
        <v>237</v>
      </c>
      <c r="AH99" s="119" t="s">
        <v>238</v>
      </c>
      <c r="AI99" s="119" t="s">
        <v>238</v>
      </c>
      <c r="AJ99" s="119" t="s">
        <v>238</v>
      </c>
      <c r="AK99" s="99"/>
      <c r="AL99" s="98" t="s">
        <v>1962</v>
      </c>
    </row>
    <row r="100" spans="1:38" s="117" customFormat="1" ht="30" customHeight="1" x14ac:dyDescent="0.35">
      <c r="A100" s="118" t="s">
        <v>3106</v>
      </c>
      <c r="B100" s="119" t="s">
        <v>3107</v>
      </c>
      <c r="C100" s="95">
        <v>44064</v>
      </c>
      <c r="D100" s="95">
        <v>44066</v>
      </c>
      <c r="E100" s="120" t="s">
        <v>3108</v>
      </c>
      <c r="F100" s="112" t="str">
        <f t="shared" si="1"/>
        <v>https://www.jimmunol.org/content/early/2020/08/20/jimmunol.2000710</v>
      </c>
      <c r="G100" s="97" t="s">
        <v>1864</v>
      </c>
      <c r="H100" s="116" t="s">
        <v>102</v>
      </c>
      <c r="I100" s="119" t="s">
        <v>3109</v>
      </c>
      <c r="J100" s="120" t="s">
        <v>3110</v>
      </c>
      <c r="K100" s="120">
        <v>2020</v>
      </c>
      <c r="L100" s="116" t="s">
        <v>1757</v>
      </c>
      <c r="M100" s="120" t="s">
        <v>3111</v>
      </c>
      <c r="N100" s="97" t="s">
        <v>2232</v>
      </c>
      <c r="O100" s="120" t="s">
        <v>237</v>
      </c>
      <c r="P100" s="120" t="s">
        <v>237</v>
      </c>
      <c r="Q100" s="120" t="s">
        <v>238</v>
      </c>
      <c r="R100" s="121" t="s">
        <v>238</v>
      </c>
      <c r="S100" s="119" t="s">
        <v>101</v>
      </c>
      <c r="T100" s="93" t="s">
        <v>1864</v>
      </c>
      <c r="U100" s="120" t="s">
        <v>238</v>
      </c>
      <c r="V100" s="120" t="s">
        <v>238</v>
      </c>
      <c r="W100" s="119" t="s">
        <v>238</v>
      </c>
      <c r="X100" s="120" t="s">
        <v>238</v>
      </c>
      <c r="Y100" s="120" t="s">
        <v>238</v>
      </c>
      <c r="Z100" s="120" t="s">
        <v>238</v>
      </c>
      <c r="AA100" s="119" t="s">
        <v>238</v>
      </c>
      <c r="AB100" s="119" t="s">
        <v>238</v>
      </c>
      <c r="AC100" s="119" t="s">
        <v>238</v>
      </c>
      <c r="AD100" s="119" t="s">
        <v>238</v>
      </c>
      <c r="AE100" s="119" t="s">
        <v>238</v>
      </c>
      <c r="AF100" s="119" t="s">
        <v>238</v>
      </c>
      <c r="AG100" s="119" t="s">
        <v>238</v>
      </c>
      <c r="AH100" s="119" t="s">
        <v>238</v>
      </c>
      <c r="AI100" s="119" t="s">
        <v>238</v>
      </c>
      <c r="AJ100" s="119" t="s">
        <v>238</v>
      </c>
      <c r="AK100" s="99"/>
      <c r="AL100" s="98" t="s">
        <v>1962</v>
      </c>
    </row>
    <row r="101" spans="1:38" s="117" customFormat="1" ht="30" customHeight="1" x14ac:dyDescent="0.35">
      <c r="A101" s="118" t="s">
        <v>3112</v>
      </c>
      <c r="B101" s="119" t="s">
        <v>3113</v>
      </c>
      <c r="C101" s="95">
        <v>44035</v>
      </c>
      <c r="D101" s="95">
        <v>44066</v>
      </c>
      <c r="E101" s="135" t="s">
        <v>3114</v>
      </c>
      <c r="F101" s="112" t="str">
        <f t="shared" si="1"/>
        <v>https://www.sciencedirect.com/science/article/pii/S0146000520300690</v>
      </c>
      <c r="G101" s="97" t="s">
        <v>2261</v>
      </c>
      <c r="H101" s="116" t="s">
        <v>102</v>
      </c>
      <c r="I101" s="119" t="s">
        <v>3115</v>
      </c>
      <c r="J101" s="120" t="s">
        <v>2422</v>
      </c>
      <c r="K101" s="120">
        <v>2020</v>
      </c>
      <c r="L101" s="116" t="s">
        <v>1757</v>
      </c>
      <c r="M101" s="120" t="s">
        <v>3116</v>
      </c>
      <c r="N101" s="97" t="s">
        <v>2232</v>
      </c>
      <c r="O101" s="120" t="s">
        <v>237</v>
      </c>
      <c r="P101" s="120" t="s">
        <v>238</v>
      </c>
      <c r="Q101" s="120" t="s">
        <v>237</v>
      </c>
      <c r="R101" s="121" t="s">
        <v>238</v>
      </c>
      <c r="S101" s="119" t="s">
        <v>101</v>
      </c>
      <c r="T101" s="93" t="s">
        <v>1864</v>
      </c>
      <c r="U101" s="120" t="s">
        <v>238</v>
      </c>
      <c r="V101" s="120" t="s">
        <v>238</v>
      </c>
      <c r="W101" s="119" t="s">
        <v>238</v>
      </c>
      <c r="X101" s="120" t="s">
        <v>238</v>
      </c>
      <c r="Y101" s="120" t="s">
        <v>238</v>
      </c>
      <c r="Z101" s="120" t="s">
        <v>238</v>
      </c>
      <c r="AA101" s="119" t="s">
        <v>238</v>
      </c>
      <c r="AB101" s="119" t="s">
        <v>238</v>
      </c>
      <c r="AC101" s="119" t="s">
        <v>238</v>
      </c>
      <c r="AD101" s="119" t="s">
        <v>238</v>
      </c>
      <c r="AE101" s="119" t="s">
        <v>238</v>
      </c>
      <c r="AF101" s="119" t="s">
        <v>238</v>
      </c>
      <c r="AG101" s="119" t="s">
        <v>238</v>
      </c>
      <c r="AH101" s="119" t="s">
        <v>238</v>
      </c>
      <c r="AI101" s="119" t="s">
        <v>238</v>
      </c>
      <c r="AJ101" s="119" t="s">
        <v>238</v>
      </c>
      <c r="AK101" s="99" t="s">
        <v>3839</v>
      </c>
      <c r="AL101" s="98" t="s">
        <v>1962</v>
      </c>
    </row>
    <row r="102" spans="1:38" s="117" customFormat="1" ht="30" customHeight="1" x14ac:dyDescent="0.35">
      <c r="A102" s="118" t="s">
        <v>3117</v>
      </c>
      <c r="B102" s="119" t="s">
        <v>1761</v>
      </c>
      <c r="C102" s="95">
        <v>44055</v>
      </c>
      <c r="D102" s="95">
        <v>44065</v>
      </c>
      <c r="E102" s="135" t="s">
        <v>3118</v>
      </c>
      <c r="F102" s="112" t="str">
        <f t="shared" si="1"/>
        <v>https://www.jns-journal.com/article/S0022-510X(20)30433-0/fulltext</v>
      </c>
      <c r="G102" s="97" t="s">
        <v>2261</v>
      </c>
      <c r="H102" s="116" t="s">
        <v>102</v>
      </c>
      <c r="I102" s="119" t="s">
        <v>3119</v>
      </c>
      <c r="J102" s="120" t="s">
        <v>3120</v>
      </c>
      <c r="K102" s="120">
        <v>2020</v>
      </c>
      <c r="L102" s="116" t="s">
        <v>1757</v>
      </c>
      <c r="M102" s="120" t="s">
        <v>3121</v>
      </c>
      <c r="N102" s="97" t="s">
        <v>2232</v>
      </c>
      <c r="O102" s="120" t="s">
        <v>238</v>
      </c>
      <c r="P102" s="120" t="s">
        <v>237</v>
      </c>
      <c r="Q102" s="120" t="s">
        <v>238</v>
      </c>
      <c r="R102" s="121" t="s">
        <v>238</v>
      </c>
      <c r="S102" s="119" t="s">
        <v>101</v>
      </c>
      <c r="T102" s="93" t="s">
        <v>1864</v>
      </c>
      <c r="U102" s="120" t="s">
        <v>238</v>
      </c>
      <c r="V102" s="120" t="s">
        <v>238</v>
      </c>
      <c r="W102" s="119" t="s">
        <v>238</v>
      </c>
      <c r="X102" s="120" t="s">
        <v>238</v>
      </c>
      <c r="Y102" s="120" t="s">
        <v>238</v>
      </c>
      <c r="Z102" s="120" t="s">
        <v>238</v>
      </c>
      <c r="AA102" s="119" t="s">
        <v>238</v>
      </c>
      <c r="AB102" s="119" t="s">
        <v>238</v>
      </c>
      <c r="AC102" s="119" t="s">
        <v>238</v>
      </c>
      <c r="AD102" s="119" t="s">
        <v>238</v>
      </c>
      <c r="AE102" s="119" t="s">
        <v>238</v>
      </c>
      <c r="AF102" s="119" t="s">
        <v>238</v>
      </c>
      <c r="AG102" s="119" t="s">
        <v>238</v>
      </c>
      <c r="AH102" s="119" t="s">
        <v>238</v>
      </c>
      <c r="AI102" s="119" t="s">
        <v>238</v>
      </c>
      <c r="AJ102" s="119" t="s">
        <v>238</v>
      </c>
      <c r="AK102" s="99"/>
      <c r="AL102" s="98" t="s">
        <v>1962</v>
      </c>
    </row>
    <row r="103" spans="1:38" s="117" customFormat="1" ht="30" customHeight="1" x14ac:dyDescent="0.35">
      <c r="A103" s="118" t="s">
        <v>3122</v>
      </c>
      <c r="B103" s="119" t="s">
        <v>3123</v>
      </c>
      <c r="C103" s="95">
        <v>44061</v>
      </c>
      <c r="D103" s="95">
        <v>44065</v>
      </c>
      <c r="E103" s="120" t="s">
        <v>3124</v>
      </c>
      <c r="F103" s="112" t="str">
        <f t="shared" si="1"/>
        <v>https://www.liebertpub.com/doi/full/10.1089/tmj.2020.0280</v>
      </c>
      <c r="G103" s="116" t="s">
        <v>103</v>
      </c>
      <c r="H103" s="116" t="s">
        <v>109</v>
      </c>
      <c r="I103" s="119" t="s">
        <v>3125</v>
      </c>
      <c r="J103" s="120" t="s">
        <v>3126</v>
      </c>
      <c r="K103" s="120">
        <v>2020</v>
      </c>
      <c r="L103" s="116" t="s">
        <v>1757</v>
      </c>
      <c r="M103" s="120" t="s">
        <v>3127</v>
      </c>
      <c r="N103" s="97" t="s">
        <v>2232</v>
      </c>
      <c r="O103" s="120" t="s">
        <v>238</v>
      </c>
      <c r="P103" s="120" t="s">
        <v>237</v>
      </c>
      <c r="Q103" s="120" t="s">
        <v>238</v>
      </c>
      <c r="R103" s="121" t="s">
        <v>237</v>
      </c>
      <c r="S103" s="119" t="s">
        <v>105</v>
      </c>
      <c r="T103" s="93" t="s">
        <v>1864</v>
      </c>
      <c r="U103" s="120" t="s">
        <v>238</v>
      </c>
      <c r="V103" s="120" t="s">
        <v>238</v>
      </c>
      <c r="W103" s="119" t="s">
        <v>238</v>
      </c>
      <c r="X103" s="120" t="s">
        <v>238</v>
      </c>
      <c r="Y103" s="120" t="s">
        <v>238</v>
      </c>
      <c r="Z103" s="120" t="s">
        <v>238</v>
      </c>
      <c r="AA103" s="119" t="s">
        <v>238</v>
      </c>
      <c r="AB103" s="119" t="s">
        <v>238</v>
      </c>
      <c r="AC103" s="119" t="s">
        <v>238</v>
      </c>
      <c r="AD103" s="119" t="s">
        <v>238</v>
      </c>
      <c r="AE103" s="119" t="s">
        <v>238</v>
      </c>
      <c r="AF103" s="119" t="s">
        <v>238</v>
      </c>
      <c r="AG103" s="119" t="s">
        <v>238</v>
      </c>
      <c r="AH103" s="119" t="s">
        <v>238</v>
      </c>
      <c r="AI103" s="119" t="s">
        <v>238</v>
      </c>
      <c r="AJ103" s="119" t="s">
        <v>238</v>
      </c>
      <c r="AK103" s="99" t="s">
        <v>2260</v>
      </c>
      <c r="AL103" s="98" t="s">
        <v>1962</v>
      </c>
    </row>
    <row r="104" spans="1:38" s="117" customFormat="1" ht="30" customHeight="1" x14ac:dyDescent="0.35">
      <c r="A104" s="118" t="s">
        <v>3128</v>
      </c>
      <c r="B104" s="119" t="s">
        <v>1761</v>
      </c>
      <c r="C104" s="95">
        <v>44063</v>
      </c>
      <c r="D104" s="95">
        <v>44065</v>
      </c>
      <c r="E104" s="120" t="s">
        <v>3129</v>
      </c>
      <c r="F104" s="112" t="str">
        <f t="shared" si="1"/>
        <v>https://pediatrics.aappublications.org/content/early/2020/08/18/peds.2020-1276.long</v>
      </c>
      <c r="G104" s="97" t="s">
        <v>1864</v>
      </c>
      <c r="H104" s="116" t="s">
        <v>109</v>
      </c>
      <c r="I104" s="119" t="s">
        <v>3130</v>
      </c>
      <c r="J104" s="120" t="s">
        <v>3131</v>
      </c>
      <c r="K104" s="120">
        <v>2020</v>
      </c>
      <c r="L104" s="116" t="s">
        <v>1757</v>
      </c>
      <c r="M104" s="120" t="s">
        <v>3132</v>
      </c>
      <c r="N104" s="97" t="s">
        <v>2232</v>
      </c>
      <c r="O104" s="120" t="s">
        <v>238</v>
      </c>
      <c r="P104" s="120" t="s">
        <v>237</v>
      </c>
      <c r="Q104" s="120" t="s">
        <v>238</v>
      </c>
      <c r="R104" s="121" t="s">
        <v>237</v>
      </c>
      <c r="S104" s="119" t="s">
        <v>101</v>
      </c>
      <c r="T104" s="93" t="s">
        <v>1864</v>
      </c>
      <c r="U104" s="120" t="s">
        <v>238</v>
      </c>
      <c r="V104" s="120" t="s">
        <v>238</v>
      </c>
      <c r="W104" s="119" t="s">
        <v>238</v>
      </c>
      <c r="X104" s="120" t="s">
        <v>238</v>
      </c>
      <c r="Y104" s="120" t="s">
        <v>238</v>
      </c>
      <c r="Z104" s="120" t="s">
        <v>238</v>
      </c>
      <c r="AA104" s="119" t="s">
        <v>238</v>
      </c>
      <c r="AB104" s="119" t="s">
        <v>238</v>
      </c>
      <c r="AC104" s="119" t="s">
        <v>238</v>
      </c>
      <c r="AD104" s="119" t="s">
        <v>238</v>
      </c>
      <c r="AE104" s="119" t="s">
        <v>238</v>
      </c>
      <c r="AF104" s="119" t="s">
        <v>238</v>
      </c>
      <c r="AG104" s="119" t="s">
        <v>238</v>
      </c>
      <c r="AH104" s="119" t="s">
        <v>238</v>
      </c>
      <c r="AI104" s="119" t="s">
        <v>238</v>
      </c>
      <c r="AJ104" s="119" t="s">
        <v>238</v>
      </c>
      <c r="AK104" s="99" t="s">
        <v>2260</v>
      </c>
      <c r="AL104" s="98" t="s">
        <v>1962</v>
      </c>
    </row>
    <row r="105" spans="1:38" s="117" customFormat="1" ht="30" customHeight="1" x14ac:dyDescent="0.35">
      <c r="A105" s="118" t="s">
        <v>3133</v>
      </c>
      <c r="B105" s="119" t="s">
        <v>3134</v>
      </c>
      <c r="C105" s="95">
        <v>44063</v>
      </c>
      <c r="D105" s="95">
        <v>44065</v>
      </c>
      <c r="E105" s="135" t="s">
        <v>3135</v>
      </c>
      <c r="F105" s="112" t="str">
        <f t="shared" si="1"/>
        <v>https://gh.bmj.com/content/5/8/e003042.long</v>
      </c>
      <c r="G105" s="97" t="s">
        <v>2261</v>
      </c>
      <c r="H105" s="116" t="s">
        <v>3136</v>
      </c>
      <c r="I105" s="119" t="s">
        <v>3137</v>
      </c>
      <c r="J105" s="120" t="s">
        <v>2259</v>
      </c>
      <c r="K105" s="120">
        <v>2020</v>
      </c>
      <c r="L105" s="116" t="s">
        <v>1757</v>
      </c>
      <c r="M105" s="120" t="s">
        <v>3138</v>
      </c>
      <c r="N105" s="97" t="s">
        <v>2232</v>
      </c>
      <c r="O105" s="120" t="s">
        <v>237</v>
      </c>
      <c r="P105" s="120" t="s">
        <v>237</v>
      </c>
      <c r="Q105" s="120" t="s">
        <v>238</v>
      </c>
      <c r="R105" s="121" t="s">
        <v>237</v>
      </c>
      <c r="S105" s="119" t="s">
        <v>39</v>
      </c>
      <c r="T105" s="120" t="s">
        <v>3139</v>
      </c>
      <c r="U105" s="120" t="s">
        <v>238</v>
      </c>
      <c r="V105" s="120" t="s">
        <v>238</v>
      </c>
      <c r="W105" s="119" t="s">
        <v>238</v>
      </c>
      <c r="X105" s="120" t="s">
        <v>238</v>
      </c>
      <c r="Y105" s="120" t="s">
        <v>238</v>
      </c>
      <c r="Z105" s="120" t="s">
        <v>238</v>
      </c>
      <c r="AA105" s="119" t="s">
        <v>238</v>
      </c>
      <c r="AB105" s="119" t="s">
        <v>238</v>
      </c>
      <c r="AC105" s="119" t="s">
        <v>238</v>
      </c>
      <c r="AD105" s="119" t="s">
        <v>238</v>
      </c>
      <c r="AE105" s="119" t="s">
        <v>238</v>
      </c>
      <c r="AF105" s="119" t="s">
        <v>238</v>
      </c>
      <c r="AG105" s="119" t="s">
        <v>237</v>
      </c>
      <c r="AH105" s="119" t="s">
        <v>237</v>
      </c>
      <c r="AI105" s="119" t="s">
        <v>238</v>
      </c>
      <c r="AJ105" s="119" t="s">
        <v>238</v>
      </c>
      <c r="AK105" s="99" t="s">
        <v>2260</v>
      </c>
      <c r="AL105" s="98" t="s">
        <v>1962</v>
      </c>
    </row>
    <row r="106" spans="1:38" s="117" customFormat="1" ht="30" customHeight="1" x14ac:dyDescent="0.35">
      <c r="A106" s="118" t="s">
        <v>3140</v>
      </c>
      <c r="B106" s="98" t="s">
        <v>3141</v>
      </c>
      <c r="C106" s="95">
        <v>44033</v>
      </c>
      <c r="D106" s="95">
        <v>44065</v>
      </c>
      <c r="E106" s="120" t="s">
        <v>3142</v>
      </c>
      <c r="F106" s="112" t="str">
        <f t="shared" si="1"/>
        <v>https://www.sciencedirect.com/science/article/pii/S0146000520300653?via%3Dihub</v>
      </c>
      <c r="G106" s="97" t="s">
        <v>1864</v>
      </c>
      <c r="H106" s="116" t="s">
        <v>102</v>
      </c>
      <c r="I106" s="119" t="s">
        <v>3143</v>
      </c>
      <c r="J106" s="120" t="s">
        <v>2422</v>
      </c>
      <c r="K106" s="120">
        <v>2020</v>
      </c>
      <c r="L106" s="116" t="s">
        <v>1757</v>
      </c>
      <c r="M106" s="120" t="s">
        <v>3144</v>
      </c>
      <c r="N106" s="97" t="s">
        <v>2232</v>
      </c>
      <c r="O106" s="120" t="s">
        <v>237</v>
      </c>
      <c r="P106" s="120" t="s">
        <v>238</v>
      </c>
      <c r="Q106" s="120" t="s">
        <v>237</v>
      </c>
      <c r="R106" s="121" t="s">
        <v>238</v>
      </c>
      <c r="S106" s="119" t="s">
        <v>101</v>
      </c>
      <c r="T106" s="93" t="s">
        <v>1864</v>
      </c>
      <c r="U106" s="120" t="s">
        <v>238</v>
      </c>
      <c r="V106" s="120" t="s">
        <v>238</v>
      </c>
      <c r="W106" s="119" t="s">
        <v>238</v>
      </c>
      <c r="X106" s="120" t="s">
        <v>238</v>
      </c>
      <c r="Y106" s="120" t="s">
        <v>238</v>
      </c>
      <c r="Z106" s="120" t="s">
        <v>238</v>
      </c>
      <c r="AA106" s="119" t="s">
        <v>238</v>
      </c>
      <c r="AB106" s="119" t="s">
        <v>238</v>
      </c>
      <c r="AC106" s="119" t="s">
        <v>238</v>
      </c>
      <c r="AD106" s="119" t="s">
        <v>238</v>
      </c>
      <c r="AE106" s="119" t="s">
        <v>238</v>
      </c>
      <c r="AF106" s="119" t="s">
        <v>238</v>
      </c>
      <c r="AG106" s="119" t="s">
        <v>238</v>
      </c>
      <c r="AH106" s="119" t="s">
        <v>238</v>
      </c>
      <c r="AI106" s="119" t="s">
        <v>238</v>
      </c>
      <c r="AJ106" s="119" t="s">
        <v>238</v>
      </c>
      <c r="AK106" s="99" t="s">
        <v>3839</v>
      </c>
      <c r="AL106" s="98" t="s">
        <v>1962</v>
      </c>
    </row>
    <row r="107" spans="1:38" s="117" customFormat="1" ht="30" customHeight="1" x14ac:dyDescent="0.35">
      <c r="A107" s="118" t="s">
        <v>3145</v>
      </c>
      <c r="B107" s="119" t="s">
        <v>1761</v>
      </c>
      <c r="C107" s="95">
        <v>44061</v>
      </c>
      <c r="D107" s="95">
        <v>44064</v>
      </c>
      <c r="E107" s="120" t="s">
        <v>3146</v>
      </c>
      <c r="F107" s="112" t="str">
        <f t="shared" si="1"/>
        <v>https://pmj.bmj.com/content/early/2020/08/17/postgradmedj-2020-138564</v>
      </c>
      <c r="G107" s="116" t="s">
        <v>167</v>
      </c>
      <c r="H107" s="116" t="s">
        <v>109</v>
      </c>
      <c r="I107" s="119" t="s">
        <v>3147</v>
      </c>
      <c r="J107" s="120" t="s">
        <v>3148</v>
      </c>
      <c r="K107" s="120">
        <v>2020</v>
      </c>
      <c r="L107" s="116" t="s">
        <v>1757</v>
      </c>
      <c r="M107" s="120" t="s">
        <v>3149</v>
      </c>
      <c r="N107" s="97" t="s">
        <v>2232</v>
      </c>
      <c r="O107" s="120" t="s">
        <v>238</v>
      </c>
      <c r="P107" s="120" t="s">
        <v>237</v>
      </c>
      <c r="Q107" s="120" t="s">
        <v>238</v>
      </c>
      <c r="R107" s="121" t="s">
        <v>237</v>
      </c>
      <c r="S107" s="119" t="s">
        <v>105</v>
      </c>
      <c r="T107" s="93" t="s">
        <v>1864</v>
      </c>
      <c r="U107" s="120" t="s">
        <v>238</v>
      </c>
      <c r="V107" s="120" t="s">
        <v>238</v>
      </c>
      <c r="W107" s="119" t="s">
        <v>238</v>
      </c>
      <c r="X107" s="120" t="s">
        <v>238</v>
      </c>
      <c r="Y107" s="120" t="s">
        <v>238</v>
      </c>
      <c r="Z107" s="120" t="s">
        <v>238</v>
      </c>
      <c r="AA107" s="119" t="s">
        <v>238</v>
      </c>
      <c r="AB107" s="119" t="s">
        <v>238</v>
      </c>
      <c r="AC107" s="119" t="s">
        <v>238</v>
      </c>
      <c r="AD107" s="119" t="s">
        <v>238</v>
      </c>
      <c r="AE107" s="119" t="s">
        <v>238</v>
      </c>
      <c r="AF107" s="119" t="s">
        <v>238</v>
      </c>
      <c r="AG107" s="119" t="s">
        <v>238</v>
      </c>
      <c r="AH107" s="119" t="s">
        <v>238</v>
      </c>
      <c r="AI107" s="119" t="s">
        <v>238</v>
      </c>
      <c r="AJ107" s="119" t="s">
        <v>238</v>
      </c>
      <c r="AK107" s="99" t="s">
        <v>2260</v>
      </c>
      <c r="AL107" s="98" t="s">
        <v>1962</v>
      </c>
    </row>
    <row r="108" spans="1:38" s="117" customFormat="1" ht="30" customHeight="1" x14ac:dyDescent="0.35">
      <c r="A108" s="118" t="s">
        <v>3150</v>
      </c>
      <c r="B108" s="119" t="s">
        <v>3151</v>
      </c>
      <c r="C108" s="95">
        <v>44063</v>
      </c>
      <c r="D108" s="95">
        <v>44064</v>
      </c>
      <c r="E108" s="120" t="s">
        <v>3152</v>
      </c>
      <c r="F108" s="112" t="str">
        <f t="shared" si="1"/>
        <v>https://link.springer.com/article/10.1007/s10803-020-04670-6</v>
      </c>
      <c r="G108" s="97" t="s">
        <v>1864</v>
      </c>
      <c r="H108" s="116" t="s">
        <v>109</v>
      </c>
      <c r="I108" s="119" t="s">
        <v>3153</v>
      </c>
      <c r="J108" s="120" t="s">
        <v>3154</v>
      </c>
      <c r="K108" s="120">
        <v>2020</v>
      </c>
      <c r="L108" s="116" t="s">
        <v>1757</v>
      </c>
      <c r="M108" s="120" t="s">
        <v>3155</v>
      </c>
      <c r="N108" s="97" t="s">
        <v>2232</v>
      </c>
      <c r="O108" s="120" t="s">
        <v>238</v>
      </c>
      <c r="P108" s="120" t="s">
        <v>237</v>
      </c>
      <c r="Q108" s="120" t="s">
        <v>238</v>
      </c>
      <c r="R108" s="121" t="s">
        <v>237</v>
      </c>
      <c r="S108" s="119" t="s">
        <v>101</v>
      </c>
      <c r="T108" s="93" t="s">
        <v>1864</v>
      </c>
      <c r="U108" s="120" t="s">
        <v>238</v>
      </c>
      <c r="V108" s="120" t="s">
        <v>238</v>
      </c>
      <c r="W108" s="119" t="s">
        <v>238</v>
      </c>
      <c r="X108" s="120" t="s">
        <v>238</v>
      </c>
      <c r="Y108" s="120" t="s">
        <v>238</v>
      </c>
      <c r="Z108" s="120" t="s">
        <v>238</v>
      </c>
      <c r="AA108" s="119" t="s">
        <v>238</v>
      </c>
      <c r="AB108" s="119" t="s">
        <v>238</v>
      </c>
      <c r="AC108" s="119" t="s">
        <v>238</v>
      </c>
      <c r="AD108" s="119" t="s">
        <v>238</v>
      </c>
      <c r="AE108" s="119" t="s">
        <v>238</v>
      </c>
      <c r="AF108" s="119" t="s">
        <v>238</v>
      </c>
      <c r="AG108" s="119" t="s">
        <v>238</v>
      </c>
      <c r="AH108" s="119" t="s">
        <v>238</v>
      </c>
      <c r="AI108" s="119" t="s">
        <v>238</v>
      </c>
      <c r="AJ108" s="119" t="s">
        <v>238</v>
      </c>
      <c r="AK108" s="99" t="s">
        <v>2260</v>
      </c>
      <c r="AL108" s="98" t="s">
        <v>1962</v>
      </c>
    </row>
    <row r="109" spans="1:38" s="117" customFormat="1" ht="30" customHeight="1" x14ac:dyDescent="0.35">
      <c r="A109" s="118" t="s">
        <v>3156</v>
      </c>
      <c r="B109" s="119" t="s">
        <v>3157</v>
      </c>
      <c r="C109" s="95">
        <v>44063</v>
      </c>
      <c r="D109" s="95">
        <v>44064</v>
      </c>
      <c r="E109" s="120" t="s">
        <v>3158</v>
      </c>
      <c r="F109" s="112" t="str">
        <f t="shared" si="1"/>
        <v>https://journals.sagepub.com/doi/full/10.1177/0020764020952116</v>
      </c>
      <c r="G109" s="97" t="s">
        <v>107</v>
      </c>
      <c r="H109" s="116" t="s">
        <v>1759</v>
      </c>
      <c r="I109" s="119" t="s">
        <v>3159</v>
      </c>
      <c r="J109" s="120" t="s">
        <v>3160</v>
      </c>
      <c r="K109" s="120">
        <v>2020</v>
      </c>
      <c r="L109" s="116" t="s">
        <v>1757</v>
      </c>
      <c r="M109" s="120" t="s">
        <v>3161</v>
      </c>
      <c r="N109" s="97" t="s">
        <v>2232</v>
      </c>
      <c r="O109" s="120" t="s">
        <v>237</v>
      </c>
      <c r="P109" s="120" t="s">
        <v>238</v>
      </c>
      <c r="Q109" s="120" t="s">
        <v>238</v>
      </c>
      <c r="R109" s="121" t="s">
        <v>238</v>
      </c>
      <c r="S109" s="119" t="s">
        <v>39</v>
      </c>
      <c r="T109" s="93" t="s">
        <v>3162</v>
      </c>
      <c r="U109" s="120" t="s">
        <v>238</v>
      </c>
      <c r="V109" s="120" t="s">
        <v>238</v>
      </c>
      <c r="W109" s="119" t="s">
        <v>238</v>
      </c>
      <c r="X109" s="120" t="s">
        <v>238</v>
      </c>
      <c r="Y109" s="120" t="s">
        <v>238</v>
      </c>
      <c r="Z109" s="120" t="s">
        <v>238</v>
      </c>
      <c r="AA109" s="119" t="s">
        <v>238</v>
      </c>
      <c r="AB109" s="119" t="s">
        <v>238</v>
      </c>
      <c r="AC109" s="119" t="s">
        <v>238</v>
      </c>
      <c r="AD109" s="119" t="s">
        <v>238</v>
      </c>
      <c r="AE109" s="119" t="s">
        <v>238</v>
      </c>
      <c r="AF109" s="119" t="s">
        <v>238</v>
      </c>
      <c r="AG109" s="119" t="s">
        <v>238</v>
      </c>
      <c r="AH109" s="119" t="s">
        <v>238</v>
      </c>
      <c r="AI109" s="119" t="s">
        <v>238</v>
      </c>
      <c r="AJ109" s="119" t="s">
        <v>238</v>
      </c>
      <c r="AK109" s="99" t="s">
        <v>2260</v>
      </c>
      <c r="AL109" s="98" t="s">
        <v>1962</v>
      </c>
    </row>
    <row r="110" spans="1:38" s="117" customFormat="1" ht="30" customHeight="1" x14ac:dyDescent="0.35">
      <c r="A110" s="118" t="s">
        <v>3163</v>
      </c>
      <c r="B110" s="119" t="s">
        <v>3164</v>
      </c>
      <c r="C110" s="95">
        <v>44022</v>
      </c>
      <c r="D110" s="95">
        <v>44064</v>
      </c>
      <c r="E110" s="120" t="s">
        <v>3165</v>
      </c>
      <c r="F110" s="112" t="str">
        <f t="shared" si="1"/>
        <v>https://www.sciencedirect.com/science/article/pii/S0034935620301754</v>
      </c>
      <c r="G110" s="97" t="s">
        <v>1864</v>
      </c>
      <c r="H110" s="116" t="s">
        <v>109</v>
      </c>
      <c r="I110" s="119" t="s">
        <v>3166</v>
      </c>
      <c r="J110" s="120" t="s">
        <v>3167</v>
      </c>
      <c r="K110" s="120">
        <v>2020</v>
      </c>
      <c r="L110" s="116" t="s">
        <v>1757</v>
      </c>
      <c r="M110" s="120" t="s">
        <v>3168</v>
      </c>
      <c r="N110" s="97" t="s">
        <v>2119</v>
      </c>
      <c r="O110" s="120" t="s">
        <v>237</v>
      </c>
      <c r="P110" s="120" t="s">
        <v>238</v>
      </c>
      <c r="Q110" s="120" t="s">
        <v>238</v>
      </c>
      <c r="R110" s="121" t="s">
        <v>238</v>
      </c>
      <c r="S110" s="119" t="s">
        <v>101</v>
      </c>
      <c r="T110" s="93" t="s">
        <v>1864</v>
      </c>
      <c r="U110" s="120" t="s">
        <v>238</v>
      </c>
      <c r="V110" s="120" t="s">
        <v>238</v>
      </c>
      <c r="W110" s="119" t="s">
        <v>238</v>
      </c>
      <c r="X110" s="120" t="s">
        <v>238</v>
      </c>
      <c r="Y110" s="120" t="s">
        <v>238</v>
      </c>
      <c r="Z110" s="120" t="s">
        <v>238</v>
      </c>
      <c r="AA110" s="119" t="s">
        <v>238</v>
      </c>
      <c r="AB110" s="119" t="s">
        <v>238</v>
      </c>
      <c r="AC110" s="119" t="s">
        <v>238</v>
      </c>
      <c r="AD110" s="119" t="s">
        <v>238</v>
      </c>
      <c r="AE110" s="119" t="s">
        <v>238</v>
      </c>
      <c r="AF110" s="119" t="s">
        <v>238</v>
      </c>
      <c r="AG110" s="119" t="s">
        <v>238</v>
      </c>
      <c r="AH110" s="119" t="s">
        <v>238</v>
      </c>
      <c r="AI110" s="119" t="s">
        <v>238</v>
      </c>
      <c r="AJ110" s="119" t="s">
        <v>238</v>
      </c>
      <c r="AK110" s="99"/>
      <c r="AL110" s="98" t="s">
        <v>1962</v>
      </c>
    </row>
    <row r="111" spans="1:38" s="117" customFormat="1" ht="30" customHeight="1" x14ac:dyDescent="0.35">
      <c r="A111" s="118" t="s">
        <v>3169</v>
      </c>
      <c r="B111" s="98" t="s">
        <v>3170</v>
      </c>
      <c r="C111" s="95">
        <v>44034</v>
      </c>
      <c r="D111" s="95">
        <v>44064</v>
      </c>
      <c r="E111" s="120" t="s">
        <v>3171</v>
      </c>
      <c r="F111" s="112" t="str">
        <f t="shared" si="1"/>
        <v>https://www.sciencedirect.com/science/article/pii/S0146000520300641</v>
      </c>
      <c r="G111" s="116" t="s">
        <v>103</v>
      </c>
      <c r="H111" s="116" t="s">
        <v>109</v>
      </c>
      <c r="I111" s="119" t="s">
        <v>3172</v>
      </c>
      <c r="J111" s="120" t="s">
        <v>2422</v>
      </c>
      <c r="K111" s="120">
        <v>2020</v>
      </c>
      <c r="L111" s="116" t="s">
        <v>1757</v>
      </c>
      <c r="M111" s="120" t="s">
        <v>3173</v>
      </c>
      <c r="N111" s="97" t="s">
        <v>2232</v>
      </c>
      <c r="O111" s="120" t="s">
        <v>237</v>
      </c>
      <c r="P111" s="120" t="s">
        <v>238</v>
      </c>
      <c r="Q111" s="120" t="s">
        <v>238</v>
      </c>
      <c r="R111" s="121" t="s">
        <v>237</v>
      </c>
      <c r="S111" s="119" t="s">
        <v>105</v>
      </c>
      <c r="T111" s="93" t="s">
        <v>1864</v>
      </c>
      <c r="U111" s="120" t="s">
        <v>238</v>
      </c>
      <c r="V111" s="120" t="s">
        <v>238</v>
      </c>
      <c r="W111" s="119" t="s">
        <v>238</v>
      </c>
      <c r="X111" s="120" t="s">
        <v>238</v>
      </c>
      <c r="Y111" s="120" t="s">
        <v>238</v>
      </c>
      <c r="Z111" s="120" t="s">
        <v>238</v>
      </c>
      <c r="AA111" s="119" t="s">
        <v>238</v>
      </c>
      <c r="AB111" s="119" t="s">
        <v>238</v>
      </c>
      <c r="AC111" s="119" t="s">
        <v>238</v>
      </c>
      <c r="AD111" s="119" t="s">
        <v>238</v>
      </c>
      <c r="AE111" s="119" t="s">
        <v>238</v>
      </c>
      <c r="AF111" s="119" t="s">
        <v>238</v>
      </c>
      <c r="AG111" s="119" t="s">
        <v>238</v>
      </c>
      <c r="AH111" s="119" t="s">
        <v>238</v>
      </c>
      <c r="AI111" s="119" t="s">
        <v>238</v>
      </c>
      <c r="AJ111" s="119" t="s">
        <v>238</v>
      </c>
      <c r="AK111" s="99"/>
      <c r="AL111" s="98" t="s">
        <v>1962</v>
      </c>
    </row>
    <row r="112" spans="1:38" s="117" customFormat="1" ht="30" customHeight="1" x14ac:dyDescent="0.35">
      <c r="A112" s="118" t="s">
        <v>3174</v>
      </c>
      <c r="B112" s="98" t="s">
        <v>1761</v>
      </c>
      <c r="C112" s="95">
        <v>44062</v>
      </c>
      <c r="D112" s="95">
        <v>44063</v>
      </c>
      <c r="E112" s="120" t="s">
        <v>3175</v>
      </c>
      <c r="F112" s="112" t="str">
        <f t="shared" si="1"/>
        <v>https://www.nature.com/articles/s41390-020-01109-7</v>
      </c>
      <c r="G112" s="97" t="s">
        <v>1864</v>
      </c>
      <c r="H112" s="116" t="s">
        <v>109</v>
      </c>
      <c r="I112" s="119" t="s">
        <v>3176</v>
      </c>
      <c r="J112" s="120" t="s">
        <v>3177</v>
      </c>
      <c r="K112" s="120">
        <v>2020</v>
      </c>
      <c r="L112" s="116" t="s">
        <v>1757</v>
      </c>
      <c r="M112" s="120" t="s">
        <v>3178</v>
      </c>
      <c r="N112" s="97" t="s">
        <v>2232</v>
      </c>
      <c r="O112" s="120" t="s">
        <v>237</v>
      </c>
      <c r="P112" s="120" t="s">
        <v>237</v>
      </c>
      <c r="Q112" s="120" t="s">
        <v>238</v>
      </c>
      <c r="R112" s="121" t="s">
        <v>238</v>
      </c>
      <c r="S112" s="119" t="s">
        <v>101</v>
      </c>
      <c r="T112" s="93" t="s">
        <v>1864</v>
      </c>
      <c r="U112" s="120" t="s">
        <v>238</v>
      </c>
      <c r="V112" s="120" t="s">
        <v>238</v>
      </c>
      <c r="W112" s="119" t="s">
        <v>238</v>
      </c>
      <c r="X112" s="120" t="s">
        <v>238</v>
      </c>
      <c r="Y112" s="120" t="s">
        <v>238</v>
      </c>
      <c r="Z112" s="120" t="s">
        <v>238</v>
      </c>
      <c r="AA112" s="119" t="s">
        <v>238</v>
      </c>
      <c r="AB112" s="119" t="s">
        <v>238</v>
      </c>
      <c r="AC112" s="119" t="s">
        <v>238</v>
      </c>
      <c r="AD112" s="119" t="s">
        <v>238</v>
      </c>
      <c r="AE112" s="119" t="s">
        <v>238</v>
      </c>
      <c r="AF112" s="119" t="s">
        <v>238</v>
      </c>
      <c r="AG112" s="119" t="s">
        <v>238</v>
      </c>
      <c r="AH112" s="119" t="s">
        <v>238</v>
      </c>
      <c r="AI112" s="119" t="s">
        <v>238</v>
      </c>
      <c r="AJ112" s="119" t="s">
        <v>238</v>
      </c>
      <c r="AK112" s="99"/>
      <c r="AL112" s="98" t="s">
        <v>1962</v>
      </c>
    </row>
    <row r="113" spans="1:38" s="117" customFormat="1" ht="30" customHeight="1" x14ac:dyDescent="0.35">
      <c r="A113" s="118" t="s">
        <v>3179</v>
      </c>
      <c r="B113" s="119" t="s">
        <v>3180</v>
      </c>
      <c r="C113" s="95">
        <v>44062</v>
      </c>
      <c r="D113" s="95">
        <v>44063</v>
      </c>
      <c r="E113" s="135" t="s">
        <v>3181</v>
      </c>
      <c r="F113" s="112" t="str">
        <f t="shared" si="1"/>
        <v>https://link.springer.com/article/10.1007/s00246-020-02438-4</v>
      </c>
      <c r="G113" s="97" t="s">
        <v>2261</v>
      </c>
      <c r="H113" s="116" t="s">
        <v>102</v>
      </c>
      <c r="I113" s="119" t="s">
        <v>3182</v>
      </c>
      <c r="J113" s="120" t="s">
        <v>3183</v>
      </c>
      <c r="K113" s="120">
        <v>2020</v>
      </c>
      <c r="L113" s="116" t="s">
        <v>1757</v>
      </c>
      <c r="M113" s="120" t="s">
        <v>3184</v>
      </c>
      <c r="N113" s="97" t="s">
        <v>2232</v>
      </c>
      <c r="O113" s="120" t="s">
        <v>238</v>
      </c>
      <c r="P113" s="120" t="s">
        <v>237</v>
      </c>
      <c r="Q113" s="120" t="s">
        <v>238</v>
      </c>
      <c r="R113" s="121" t="s">
        <v>238</v>
      </c>
      <c r="S113" s="119" t="s">
        <v>101</v>
      </c>
      <c r="T113" s="93" t="s">
        <v>1864</v>
      </c>
      <c r="U113" s="120" t="s">
        <v>238</v>
      </c>
      <c r="V113" s="120" t="s">
        <v>238</v>
      </c>
      <c r="W113" s="119" t="s">
        <v>238</v>
      </c>
      <c r="X113" s="120" t="s">
        <v>238</v>
      </c>
      <c r="Y113" s="120" t="s">
        <v>238</v>
      </c>
      <c r="Z113" s="120" t="s">
        <v>238</v>
      </c>
      <c r="AA113" s="119" t="s">
        <v>238</v>
      </c>
      <c r="AB113" s="119" t="s">
        <v>238</v>
      </c>
      <c r="AC113" s="119" t="s">
        <v>238</v>
      </c>
      <c r="AD113" s="119" t="s">
        <v>238</v>
      </c>
      <c r="AE113" s="119" t="s">
        <v>238</v>
      </c>
      <c r="AF113" s="119" t="s">
        <v>238</v>
      </c>
      <c r="AG113" s="119" t="s">
        <v>238</v>
      </c>
      <c r="AH113" s="119" t="s">
        <v>238</v>
      </c>
      <c r="AI113" s="119" t="s">
        <v>238</v>
      </c>
      <c r="AJ113" s="119" t="s">
        <v>238</v>
      </c>
      <c r="AK113" s="99"/>
      <c r="AL113" s="98" t="s">
        <v>1962</v>
      </c>
    </row>
    <row r="114" spans="1:38" s="117" customFormat="1" ht="30" customHeight="1" x14ac:dyDescent="0.35">
      <c r="A114" s="118" t="s">
        <v>3185</v>
      </c>
      <c r="B114" s="119" t="s">
        <v>1761</v>
      </c>
      <c r="C114" s="95">
        <v>44062</v>
      </c>
      <c r="D114" s="95">
        <v>44063</v>
      </c>
      <c r="E114" s="120" t="s">
        <v>3186</v>
      </c>
      <c r="F114" s="112" t="str">
        <f t="shared" si="1"/>
        <v>https://www.ajronline.org/doi/10.2214/AJR.20.24423?mobileUi=0</v>
      </c>
      <c r="G114" s="97" t="s">
        <v>1864</v>
      </c>
      <c r="H114" s="116" t="s">
        <v>109</v>
      </c>
      <c r="I114" s="119" t="s">
        <v>3187</v>
      </c>
      <c r="J114" s="120" t="s">
        <v>3188</v>
      </c>
      <c r="K114" s="120">
        <v>2020</v>
      </c>
      <c r="L114" s="116" t="s">
        <v>1757</v>
      </c>
      <c r="M114" s="120" t="s">
        <v>3189</v>
      </c>
      <c r="N114" s="97" t="s">
        <v>2232</v>
      </c>
      <c r="O114" s="120" t="s">
        <v>238</v>
      </c>
      <c r="P114" s="120" t="s">
        <v>237</v>
      </c>
      <c r="Q114" s="120" t="s">
        <v>238</v>
      </c>
      <c r="R114" s="121" t="s">
        <v>238</v>
      </c>
      <c r="S114" s="119" t="s">
        <v>101</v>
      </c>
      <c r="T114" s="93" t="s">
        <v>1864</v>
      </c>
      <c r="U114" s="120" t="s">
        <v>238</v>
      </c>
      <c r="V114" s="120" t="s">
        <v>238</v>
      </c>
      <c r="W114" s="119" t="s">
        <v>238</v>
      </c>
      <c r="X114" s="120" t="s">
        <v>238</v>
      </c>
      <c r="Y114" s="120" t="s">
        <v>238</v>
      </c>
      <c r="Z114" s="120" t="s">
        <v>238</v>
      </c>
      <c r="AA114" s="119" t="s">
        <v>238</v>
      </c>
      <c r="AB114" s="119" t="s">
        <v>238</v>
      </c>
      <c r="AC114" s="119" t="s">
        <v>238</v>
      </c>
      <c r="AD114" s="119" t="s">
        <v>238</v>
      </c>
      <c r="AE114" s="119" t="s">
        <v>238</v>
      </c>
      <c r="AF114" s="119" t="s">
        <v>238</v>
      </c>
      <c r="AG114" s="119" t="s">
        <v>238</v>
      </c>
      <c r="AH114" s="119" t="s">
        <v>238</v>
      </c>
      <c r="AI114" s="119" t="s">
        <v>238</v>
      </c>
      <c r="AJ114" s="119" t="s">
        <v>238</v>
      </c>
      <c r="AK114" s="99"/>
      <c r="AL114" s="98" t="s">
        <v>1962</v>
      </c>
    </row>
    <row r="115" spans="1:38" s="117" customFormat="1" ht="30" customHeight="1" x14ac:dyDescent="0.35">
      <c r="A115" s="118" t="s">
        <v>3190</v>
      </c>
      <c r="B115" s="119" t="s">
        <v>1761</v>
      </c>
      <c r="C115" s="95">
        <v>44061</v>
      </c>
      <c r="D115" s="95">
        <v>44063</v>
      </c>
      <c r="E115" s="135" t="s">
        <v>3191</v>
      </c>
      <c r="F115" s="112" t="str">
        <f t="shared" si="1"/>
        <v>https://acamh.onlinelibrary.wiley.com/doi/10.1111/camh.12417</v>
      </c>
      <c r="G115" s="97" t="s">
        <v>2261</v>
      </c>
      <c r="H115" s="116" t="s">
        <v>109</v>
      </c>
      <c r="I115" s="119" t="s">
        <v>3192</v>
      </c>
      <c r="J115" s="120" t="s">
        <v>2433</v>
      </c>
      <c r="K115" s="120">
        <v>2020</v>
      </c>
      <c r="L115" s="116" t="s">
        <v>1757</v>
      </c>
      <c r="M115" s="120" t="s">
        <v>3193</v>
      </c>
      <c r="N115" s="97" t="s">
        <v>2232</v>
      </c>
      <c r="O115" s="120" t="s">
        <v>238</v>
      </c>
      <c r="P115" s="120" t="s">
        <v>237</v>
      </c>
      <c r="Q115" s="120" t="s">
        <v>238</v>
      </c>
      <c r="R115" s="121" t="s">
        <v>237</v>
      </c>
      <c r="S115" s="119" t="s">
        <v>101</v>
      </c>
      <c r="T115" s="93" t="s">
        <v>1864</v>
      </c>
      <c r="U115" s="120" t="s">
        <v>238</v>
      </c>
      <c r="V115" s="120" t="s">
        <v>238</v>
      </c>
      <c r="W115" s="119" t="s">
        <v>238</v>
      </c>
      <c r="X115" s="120" t="s">
        <v>238</v>
      </c>
      <c r="Y115" s="120" t="s">
        <v>238</v>
      </c>
      <c r="Z115" s="120" t="s">
        <v>238</v>
      </c>
      <c r="AA115" s="119" t="s">
        <v>238</v>
      </c>
      <c r="AB115" s="119" t="s">
        <v>238</v>
      </c>
      <c r="AC115" s="119" t="s">
        <v>238</v>
      </c>
      <c r="AD115" s="119" t="s">
        <v>238</v>
      </c>
      <c r="AE115" s="119" t="s">
        <v>238</v>
      </c>
      <c r="AF115" s="119" t="s">
        <v>238</v>
      </c>
      <c r="AG115" s="119" t="s">
        <v>238</v>
      </c>
      <c r="AH115" s="119" t="s">
        <v>238</v>
      </c>
      <c r="AI115" s="119" t="s">
        <v>238</v>
      </c>
      <c r="AJ115" s="119" t="s">
        <v>238</v>
      </c>
      <c r="AK115" s="99" t="s">
        <v>2260</v>
      </c>
      <c r="AL115" s="98" t="s">
        <v>1962</v>
      </c>
    </row>
    <row r="116" spans="1:38" s="117" customFormat="1" ht="30" customHeight="1" x14ac:dyDescent="0.35">
      <c r="A116" s="118" t="s">
        <v>3194</v>
      </c>
      <c r="B116" s="119" t="s">
        <v>3195</v>
      </c>
      <c r="C116" s="95">
        <v>44061</v>
      </c>
      <c r="D116" s="95">
        <v>44063</v>
      </c>
      <c r="E116" s="120" t="s">
        <v>3196</v>
      </c>
      <c r="F116" s="112" t="str">
        <f t="shared" si="1"/>
        <v>https://acamh.onlinelibrary.wiley.com/doi/full/10.1111/camh.12414</v>
      </c>
      <c r="G116" s="97" t="s">
        <v>1864</v>
      </c>
      <c r="H116" s="116" t="s">
        <v>109</v>
      </c>
      <c r="I116" s="119" t="s">
        <v>3197</v>
      </c>
      <c r="J116" s="120" t="s">
        <v>2433</v>
      </c>
      <c r="K116" s="120">
        <v>2020</v>
      </c>
      <c r="L116" s="116" t="s">
        <v>1757</v>
      </c>
      <c r="M116" s="120" t="s">
        <v>3198</v>
      </c>
      <c r="N116" s="97" t="s">
        <v>2232</v>
      </c>
      <c r="O116" s="120" t="s">
        <v>238</v>
      </c>
      <c r="P116" s="120" t="s">
        <v>237</v>
      </c>
      <c r="Q116" s="120" t="s">
        <v>238</v>
      </c>
      <c r="R116" s="121" t="s">
        <v>238</v>
      </c>
      <c r="S116" s="119" t="s">
        <v>101</v>
      </c>
      <c r="T116" s="93" t="s">
        <v>1864</v>
      </c>
      <c r="U116" s="120" t="s">
        <v>238</v>
      </c>
      <c r="V116" s="120" t="s">
        <v>238</v>
      </c>
      <c r="W116" s="119" t="s">
        <v>238</v>
      </c>
      <c r="X116" s="120" t="s">
        <v>238</v>
      </c>
      <c r="Y116" s="120" t="s">
        <v>238</v>
      </c>
      <c r="Z116" s="120" t="s">
        <v>238</v>
      </c>
      <c r="AA116" s="119" t="s">
        <v>238</v>
      </c>
      <c r="AB116" s="119" t="s">
        <v>238</v>
      </c>
      <c r="AC116" s="119" t="s">
        <v>238</v>
      </c>
      <c r="AD116" s="119" t="s">
        <v>238</v>
      </c>
      <c r="AE116" s="119" t="s">
        <v>238</v>
      </c>
      <c r="AF116" s="119" t="s">
        <v>238</v>
      </c>
      <c r="AG116" s="119" t="s">
        <v>238</v>
      </c>
      <c r="AH116" s="119" t="s">
        <v>238</v>
      </c>
      <c r="AI116" s="119" t="s">
        <v>238</v>
      </c>
      <c r="AJ116" s="119" t="s">
        <v>238</v>
      </c>
      <c r="AK116" s="99" t="s">
        <v>2260</v>
      </c>
      <c r="AL116" s="98" t="s">
        <v>1962</v>
      </c>
    </row>
    <row r="117" spans="1:38" s="117" customFormat="1" ht="30" customHeight="1" x14ac:dyDescent="0.35">
      <c r="A117" s="118" t="s">
        <v>3199</v>
      </c>
      <c r="B117" s="119" t="s">
        <v>1761</v>
      </c>
      <c r="C117" s="95">
        <v>44042</v>
      </c>
      <c r="D117" s="96">
        <v>44063</v>
      </c>
      <c r="E117" s="120" t="s">
        <v>3200</v>
      </c>
      <c r="F117" s="112" t="str">
        <f t="shared" si="1"/>
        <v>https://www.clinicalradiologyonline.net/article/S0009-9260(20)30299-3/fulltext</v>
      </c>
      <c r="G117" s="97" t="s">
        <v>1864</v>
      </c>
      <c r="H117" s="116" t="s">
        <v>109</v>
      </c>
      <c r="I117" s="119" t="s">
        <v>3201</v>
      </c>
      <c r="J117" s="120" t="s">
        <v>3202</v>
      </c>
      <c r="K117" s="120">
        <v>2020</v>
      </c>
      <c r="L117" s="116" t="s">
        <v>1757</v>
      </c>
      <c r="M117" s="93" t="s">
        <v>3203</v>
      </c>
      <c r="N117" s="97" t="s">
        <v>2232</v>
      </c>
      <c r="O117" s="120" t="s">
        <v>238</v>
      </c>
      <c r="P117" s="120" t="s">
        <v>237</v>
      </c>
      <c r="Q117" s="120" t="s">
        <v>238</v>
      </c>
      <c r="R117" s="121" t="s">
        <v>238</v>
      </c>
      <c r="S117" s="119" t="s">
        <v>101</v>
      </c>
      <c r="T117" s="93" t="s">
        <v>1864</v>
      </c>
      <c r="U117" s="120" t="s">
        <v>238</v>
      </c>
      <c r="V117" s="120" t="s">
        <v>238</v>
      </c>
      <c r="W117" s="119" t="s">
        <v>238</v>
      </c>
      <c r="X117" s="120" t="s">
        <v>238</v>
      </c>
      <c r="Y117" s="120" t="s">
        <v>238</v>
      </c>
      <c r="Z117" s="120" t="s">
        <v>238</v>
      </c>
      <c r="AA117" s="119" t="s">
        <v>238</v>
      </c>
      <c r="AB117" s="119" t="s">
        <v>238</v>
      </c>
      <c r="AC117" s="119" t="s">
        <v>238</v>
      </c>
      <c r="AD117" s="119" t="s">
        <v>238</v>
      </c>
      <c r="AE117" s="119" t="s">
        <v>238</v>
      </c>
      <c r="AF117" s="119" t="s">
        <v>238</v>
      </c>
      <c r="AG117" s="119" t="s">
        <v>238</v>
      </c>
      <c r="AH117" s="119" t="s">
        <v>238</v>
      </c>
      <c r="AI117" s="119" t="s">
        <v>238</v>
      </c>
      <c r="AJ117" s="119" t="s">
        <v>238</v>
      </c>
      <c r="AK117" s="99"/>
      <c r="AL117" s="98" t="s">
        <v>1962</v>
      </c>
    </row>
    <row r="118" spans="1:38" s="117" customFormat="1" ht="30" customHeight="1" x14ac:dyDescent="0.35">
      <c r="A118" s="118" t="s">
        <v>3204</v>
      </c>
      <c r="B118" s="98" t="s">
        <v>3205</v>
      </c>
      <c r="C118" s="95">
        <v>44061</v>
      </c>
      <c r="D118" s="96">
        <v>44062</v>
      </c>
      <c r="E118" s="120" t="s">
        <v>3206</v>
      </c>
      <c r="F118" s="112" t="str">
        <f t="shared" si="1"/>
        <v>https://journals.sagepub.com/doi/full/10.1177/2380084420952747</v>
      </c>
      <c r="G118" s="97" t="s">
        <v>1864</v>
      </c>
      <c r="H118" s="116" t="s">
        <v>102</v>
      </c>
      <c r="I118" s="119" t="s">
        <v>3207</v>
      </c>
      <c r="J118" s="120" t="s">
        <v>3208</v>
      </c>
      <c r="K118" s="120">
        <v>2020</v>
      </c>
      <c r="L118" s="116" t="s">
        <v>1757</v>
      </c>
      <c r="M118" s="93" t="s">
        <v>3209</v>
      </c>
      <c r="N118" s="97" t="s">
        <v>2232</v>
      </c>
      <c r="O118" s="120" t="s">
        <v>237</v>
      </c>
      <c r="P118" s="120" t="s">
        <v>238</v>
      </c>
      <c r="Q118" s="120" t="s">
        <v>237</v>
      </c>
      <c r="R118" s="121" t="s">
        <v>238</v>
      </c>
      <c r="S118" s="119" t="s">
        <v>101</v>
      </c>
      <c r="T118" s="93" t="s">
        <v>1864</v>
      </c>
      <c r="U118" s="120" t="s">
        <v>238</v>
      </c>
      <c r="V118" s="120" t="s">
        <v>238</v>
      </c>
      <c r="W118" s="119" t="s">
        <v>238</v>
      </c>
      <c r="X118" s="120" t="s">
        <v>238</v>
      </c>
      <c r="Y118" s="120" t="s">
        <v>238</v>
      </c>
      <c r="Z118" s="120" t="s">
        <v>238</v>
      </c>
      <c r="AA118" s="119" t="s">
        <v>238</v>
      </c>
      <c r="AB118" s="119" t="s">
        <v>238</v>
      </c>
      <c r="AC118" s="119" t="s">
        <v>238</v>
      </c>
      <c r="AD118" s="119" t="s">
        <v>238</v>
      </c>
      <c r="AE118" s="119" t="s">
        <v>238</v>
      </c>
      <c r="AF118" s="119" t="s">
        <v>238</v>
      </c>
      <c r="AG118" s="119" t="s">
        <v>238</v>
      </c>
      <c r="AH118" s="119" t="s">
        <v>238</v>
      </c>
      <c r="AI118" s="119" t="s">
        <v>238</v>
      </c>
      <c r="AJ118" s="119" t="s">
        <v>238</v>
      </c>
      <c r="AK118" s="99" t="s">
        <v>3839</v>
      </c>
      <c r="AL118" s="98" t="s">
        <v>1962</v>
      </c>
    </row>
    <row r="119" spans="1:38" s="117" customFormat="1" ht="30" customHeight="1" x14ac:dyDescent="0.35">
      <c r="A119" s="118" t="s">
        <v>3210</v>
      </c>
      <c r="B119" s="119" t="s">
        <v>3211</v>
      </c>
      <c r="C119" s="95">
        <v>44056</v>
      </c>
      <c r="D119" s="96">
        <v>44064</v>
      </c>
      <c r="E119" s="120" t="s">
        <v>3212</v>
      </c>
      <c r="F119" s="112" t="str">
        <f t="shared" si="1"/>
        <v>https://www.sciencedirect.com/science/article/pii/S0753332220308222</v>
      </c>
      <c r="G119" s="97" t="s">
        <v>107</v>
      </c>
      <c r="H119" s="116" t="s">
        <v>1759</v>
      </c>
      <c r="I119" s="119" t="s">
        <v>3213</v>
      </c>
      <c r="J119" s="120" t="s">
        <v>3826</v>
      </c>
      <c r="K119" s="120">
        <v>2020</v>
      </c>
      <c r="L119" s="116" t="s">
        <v>1757</v>
      </c>
      <c r="M119" s="93" t="s">
        <v>3214</v>
      </c>
      <c r="N119" s="97" t="s">
        <v>2232</v>
      </c>
      <c r="O119" s="120" t="s">
        <v>238</v>
      </c>
      <c r="P119" s="120" t="s">
        <v>237</v>
      </c>
      <c r="Q119" s="120" t="s">
        <v>238</v>
      </c>
      <c r="R119" s="121" t="s">
        <v>238</v>
      </c>
      <c r="S119" s="119" t="s">
        <v>39</v>
      </c>
      <c r="T119" s="93" t="s">
        <v>3215</v>
      </c>
      <c r="U119" s="120" t="s">
        <v>238</v>
      </c>
      <c r="V119" s="120" t="s">
        <v>238</v>
      </c>
      <c r="W119" s="119" t="s">
        <v>238</v>
      </c>
      <c r="X119" s="120" t="s">
        <v>238</v>
      </c>
      <c r="Y119" s="120" t="s">
        <v>238</v>
      </c>
      <c r="Z119" s="120" t="s">
        <v>238</v>
      </c>
      <c r="AA119" s="119" t="s">
        <v>237</v>
      </c>
      <c r="AB119" s="119" t="s">
        <v>238</v>
      </c>
      <c r="AC119" s="119" t="s">
        <v>237</v>
      </c>
      <c r="AD119" s="119" t="s">
        <v>237</v>
      </c>
      <c r="AE119" s="119" t="s">
        <v>238</v>
      </c>
      <c r="AF119" s="119" t="s">
        <v>238</v>
      </c>
      <c r="AG119" s="119" t="s">
        <v>238</v>
      </c>
      <c r="AH119" s="119" t="s">
        <v>238</v>
      </c>
      <c r="AI119" s="119" t="s">
        <v>238</v>
      </c>
      <c r="AJ119" s="119" t="s">
        <v>238</v>
      </c>
      <c r="AK119" s="99"/>
      <c r="AL119" s="98" t="s">
        <v>1962</v>
      </c>
    </row>
    <row r="120" spans="1:38" s="117" customFormat="1" ht="30" customHeight="1" x14ac:dyDescent="0.35">
      <c r="A120" s="118" t="s">
        <v>3216</v>
      </c>
      <c r="B120" s="119" t="s">
        <v>3217</v>
      </c>
      <c r="C120" s="95">
        <v>44051</v>
      </c>
      <c r="D120" s="96">
        <v>44063</v>
      </c>
      <c r="E120" s="135" t="s">
        <v>3218</v>
      </c>
      <c r="F120" s="112" t="str">
        <f t="shared" si="1"/>
        <v>https://www.sciencedirect.com/science/article/pii/S1871402120303076</v>
      </c>
      <c r="G120" s="97" t="s">
        <v>2261</v>
      </c>
      <c r="H120" s="116" t="s">
        <v>102</v>
      </c>
      <c r="I120" s="119" t="s">
        <v>3219</v>
      </c>
      <c r="J120" s="120" t="s">
        <v>2421</v>
      </c>
      <c r="K120" s="120">
        <v>2020</v>
      </c>
      <c r="L120" s="116" t="s">
        <v>1757</v>
      </c>
      <c r="M120" s="93" t="s">
        <v>3220</v>
      </c>
      <c r="N120" s="97" t="s">
        <v>2232</v>
      </c>
      <c r="O120" s="120" t="s">
        <v>237</v>
      </c>
      <c r="P120" s="120" t="s">
        <v>238</v>
      </c>
      <c r="Q120" s="120" t="s">
        <v>238</v>
      </c>
      <c r="R120" s="121" t="s">
        <v>237</v>
      </c>
      <c r="S120" s="119" t="s">
        <v>101</v>
      </c>
      <c r="T120" s="93" t="s">
        <v>1864</v>
      </c>
      <c r="U120" s="120" t="s">
        <v>238</v>
      </c>
      <c r="V120" s="120" t="s">
        <v>238</v>
      </c>
      <c r="W120" s="119" t="s">
        <v>238</v>
      </c>
      <c r="X120" s="120" t="s">
        <v>238</v>
      </c>
      <c r="Y120" s="120" t="s">
        <v>238</v>
      </c>
      <c r="Z120" s="120" t="s">
        <v>238</v>
      </c>
      <c r="AA120" s="119" t="s">
        <v>238</v>
      </c>
      <c r="AB120" s="119" t="s">
        <v>238</v>
      </c>
      <c r="AC120" s="119" t="s">
        <v>238</v>
      </c>
      <c r="AD120" s="119" t="s">
        <v>238</v>
      </c>
      <c r="AE120" s="119" t="s">
        <v>238</v>
      </c>
      <c r="AF120" s="119" t="s">
        <v>238</v>
      </c>
      <c r="AG120" s="119" t="s">
        <v>238</v>
      </c>
      <c r="AH120" s="119" t="s">
        <v>238</v>
      </c>
      <c r="AI120" s="119" t="s">
        <v>238</v>
      </c>
      <c r="AJ120" s="119" t="s">
        <v>238</v>
      </c>
      <c r="AK120" s="99"/>
      <c r="AL120" s="98" t="s">
        <v>1962</v>
      </c>
    </row>
    <row r="121" spans="1:38" s="117" customFormat="1" ht="30" customHeight="1" x14ac:dyDescent="0.35">
      <c r="A121" s="118" t="s">
        <v>3221</v>
      </c>
      <c r="B121" s="119" t="s">
        <v>3222</v>
      </c>
      <c r="C121" s="95">
        <v>43922</v>
      </c>
      <c r="D121" s="96">
        <v>44067</v>
      </c>
      <c r="E121" s="120" t="s">
        <v>3223</v>
      </c>
      <c r="F121" s="112" t="str">
        <f t="shared" si="1"/>
        <v>https://www.medicoebambino.com/index.php?id=2004_237.pdf_c</v>
      </c>
      <c r="G121" s="97" t="s">
        <v>1864</v>
      </c>
      <c r="H121" s="116" t="s">
        <v>102</v>
      </c>
      <c r="I121" s="119" t="s">
        <v>3224</v>
      </c>
      <c r="J121" s="120" t="s">
        <v>3827</v>
      </c>
      <c r="K121" s="120">
        <v>2020</v>
      </c>
      <c r="L121" s="116" t="s">
        <v>1757</v>
      </c>
      <c r="M121" s="93" t="s">
        <v>2767</v>
      </c>
      <c r="N121" s="97" t="s">
        <v>3225</v>
      </c>
      <c r="O121" s="120" t="s">
        <v>238</v>
      </c>
      <c r="P121" s="120" t="s">
        <v>237</v>
      </c>
      <c r="Q121" s="120" t="s">
        <v>238</v>
      </c>
      <c r="R121" s="121" t="s">
        <v>238</v>
      </c>
      <c r="S121" s="119" t="s">
        <v>101</v>
      </c>
      <c r="T121" s="93" t="s">
        <v>1864</v>
      </c>
      <c r="U121" s="120" t="s">
        <v>238</v>
      </c>
      <c r="V121" s="120" t="s">
        <v>238</v>
      </c>
      <c r="W121" s="119" t="s">
        <v>238</v>
      </c>
      <c r="X121" s="120" t="s">
        <v>238</v>
      </c>
      <c r="Y121" s="120" t="s">
        <v>238</v>
      </c>
      <c r="Z121" s="120" t="s">
        <v>238</v>
      </c>
      <c r="AA121" s="119" t="s">
        <v>238</v>
      </c>
      <c r="AB121" s="119" t="s">
        <v>238</v>
      </c>
      <c r="AC121" s="119" t="s">
        <v>238</v>
      </c>
      <c r="AD121" s="119" t="s">
        <v>238</v>
      </c>
      <c r="AE121" s="119" t="s">
        <v>238</v>
      </c>
      <c r="AF121" s="119" t="s">
        <v>238</v>
      </c>
      <c r="AG121" s="119" t="s">
        <v>238</v>
      </c>
      <c r="AH121" s="119" t="s">
        <v>238</v>
      </c>
      <c r="AI121" s="119" t="s">
        <v>238</v>
      </c>
      <c r="AJ121" s="119" t="s">
        <v>238</v>
      </c>
      <c r="AK121" s="99" t="s">
        <v>2260</v>
      </c>
      <c r="AL121" s="98" t="s">
        <v>1962</v>
      </c>
    </row>
    <row r="122" spans="1:38" s="117" customFormat="1" ht="30" customHeight="1" x14ac:dyDescent="0.35">
      <c r="A122" s="118" t="s">
        <v>3226</v>
      </c>
      <c r="B122" s="119" t="s">
        <v>3227</v>
      </c>
      <c r="C122" s="95">
        <v>44049</v>
      </c>
      <c r="D122" s="96">
        <v>44061</v>
      </c>
      <c r="E122" s="120" t="s">
        <v>3228</v>
      </c>
      <c r="F122" s="112" t="str">
        <f t="shared" si="1"/>
        <v>https://www.medsci.org/v17p2187.htm</v>
      </c>
      <c r="G122" s="116" t="s">
        <v>107</v>
      </c>
      <c r="H122" s="116" t="s">
        <v>104</v>
      </c>
      <c r="I122" s="119" t="s">
        <v>3229</v>
      </c>
      <c r="J122" s="120" t="s">
        <v>3828</v>
      </c>
      <c r="K122" s="120">
        <v>2020</v>
      </c>
      <c r="L122" s="116" t="s">
        <v>1757</v>
      </c>
      <c r="M122" s="93" t="s">
        <v>3230</v>
      </c>
      <c r="N122" s="97" t="s">
        <v>2232</v>
      </c>
      <c r="O122" s="120" t="s">
        <v>237</v>
      </c>
      <c r="P122" s="120" t="s">
        <v>237</v>
      </c>
      <c r="Q122" s="120" t="s">
        <v>238</v>
      </c>
      <c r="R122" s="121" t="s">
        <v>238</v>
      </c>
      <c r="S122" s="119" t="s">
        <v>39</v>
      </c>
      <c r="T122" s="120" t="s">
        <v>3231</v>
      </c>
      <c r="U122" s="120" t="s">
        <v>237</v>
      </c>
      <c r="V122" s="120" t="s">
        <v>238</v>
      </c>
      <c r="W122" s="119" t="s">
        <v>237</v>
      </c>
      <c r="X122" s="120" t="s">
        <v>238</v>
      </c>
      <c r="Y122" s="120" t="s">
        <v>237</v>
      </c>
      <c r="Z122" s="120" t="s">
        <v>237</v>
      </c>
      <c r="AA122" s="119" t="s">
        <v>237</v>
      </c>
      <c r="AB122" s="119" t="s">
        <v>238</v>
      </c>
      <c r="AC122" s="119" t="s">
        <v>237</v>
      </c>
      <c r="AD122" s="119" t="s">
        <v>237</v>
      </c>
      <c r="AE122" s="119" t="s">
        <v>238</v>
      </c>
      <c r="AF122" s="119" t="s">
        <v>238</v>
      </c>
      <c r="AG122" s="119" t="s">
        <v>238</v>
      </c>
      <c r="AH122" s="119" t="s">
        <v>238</v>
      </c>
      <c r="AI122" s="119" t="s">
        <v>238</v>
      </c>
      <c r="AJ122" s="119" t="s">
        <v>238</v>
      </c>
      <c r="AK122" s="99"/>
      <c r="AL122" s="98" t="s">
        <v>1962</v>
      </c>
    </row>
    <row r="123" spans="1:38" s="117" customFormat="1" ht="30" customHeight="1" x14ac:dyDescent="0.35">
      <c r="A123" s="118" t="s">
        <v>3232</v>
      </c>
      <c r="B123" s="119" t="s">
        <v>3233</v>
      </c>
      <c r="C123" s="95">
        <v>44056</v>
      </c>
      <c r="D123" s="96">
        <v>44063</v>
      </c>
      <c r="E123" s="120" t="s">
        <v>3234</v>
      </c>
      <c r="F123" s="112" t="str">
        <f t="shared" si="1"/>
        <v>https://www.dovepress.com/clinico-radiological-features-and-outcomes-in-pregnant-women-with-covi-peer-reviewed-fulltext-article-IDR</v>
      </c>
      <c r="G123" s="97" t="s">
        <v>107</v>
      </c>
      <c r="H123" s="116" t="s">
        <v>100</v>
      </c>
      <c r="I123" s="119" t="s">
        <v>3235</v>
      </c>
      <c r="J123" s="120" t="s">
        <v>3829</v>
      </c>
      <c r="K123" s="120">
        <v>2020</v>
      </c>
      <c r="L123" s="116" t="s">
        <v>1757</v>
      </c>
      <c r="M123" s="93" t="s">
        <v>3236</v>
      </c>
      <c r="N123" s="97" t="s">
        <v>2232</v>
      </c>
      <c r="O123" s="120" t="s">
        <v>237</v>
      </c>
      <c r="P123" s="120" t="s">
        <v>238</v>
      </c>
      <c r="Q123" s="120" t="s">
        <v>238</v>
      </c>
      <c r="R123" s="121" t="s">
        <v>238</v>
      </c>
      <c r="S123" s="119" t="s">
        <v>39</v>
      </c>
      <c r="T123" s="93" t="s">
        <v>3237</v>
      </c>
      <c r="U123" s="120" t="s">
        <v>237</v>
      </c>
      <c r="V123" s="120" t="s">
        <v>238</v>
      </c>
      <c r="W123" s="119" t="s">
        <v>238</v>
      </c>
      <c r="X123" s="120" t="s">
        <v>238</v>
      </c>
      <c r="Y123" s="120" t="s">
        <v>238</v>
      </c>
      <c r="Z123" s="120" t="s">
        <v>238</v>
      </c>
      <c r="AA123" s="119" t="s">
        <v>238</v>
      </c>
      <c r="AB123" s="119" t="s">
        <v>238</v>
      </c>
      <c r="AC123" s="119" t="s">
        <v>238</v>
      </c>
      <c r="AD123" s="119" t="s">
        <v>238</v>
      </c>
      <c r="AE123" s="119" t="s">
        <v>238</v>
      </c>
      <c r="AF123" s="119" t="s">
        <v>238</v>
      </c>
      <c r="AG123" s="119" t="s">
        <v>238</v>
      </c>
      <c r="AH123" s="119" t="s">
        <v>238</v>
      </c>
      <c r="AI123" s="119" t="s">
        <v>238</v>
      </c>
      <c r="AJ123" s="119" t="s">
        <v>238</v>
      </c>
      <c r="AK123" s="99"/>
      <c r="AL123" s="98" t="s">
        <v>1962</v>
      </c>
    </row>
    <row r="124" spans="1:38" s="117" customFormat="1" ht="30" customHeight="1" x14ac:dyDescent="0.35">
      <c r="A124" s="118" t="s">
        <v>3238</v>
      </c>
      <c r="B124" s="98" t="s">
        <v>3239</v>
      </c>
      <c r="C124" s="95">
        <v>44067</v>
      </c>
      <c r="D124" s="96">
        <v>44067</v>
      </c>
      <c r="E124" s="120" t="s">
        <v>3240</v>
      </c>
      <c r="F124" s="112" t="str">
        <f>HYPERLINK(E124)</f>
        <v>http://www.revistachilenadepediatria.cl/index.php/rchped/article/download/2526/2629</v>
      </c>
      <c r="G124" s="97" t="s">
        <v>1864</v>
      </c>
      <c r="H124" s="116" t="s">
        <v>102</v>
      </c>
      <c r="I124" s="119" t="s">
        <v>3241</v>
      </c>
      <c r="J124" s="120" t="s">
        <v>3830</v>
      </c>
      <c r="K124" s="120">
        <v>2020</v>
      </c>
      <c r="L124" s="116" t="s">
        <v>1757</v>
      </c>
      <c r="M124" s="93" t="s">
        <v>3242</v>
      </c>
      <c r="N124" s="97" t="s">
        <v>2119</v>
      </c>
      <c r="O124" s="120" t="s">
        <v>238</v>
      </c>
      <c r="P124" s="120" t="s">
        <v>237</v>
      </c>
      <c r="Q124" s="120" t="s">
        <v>238</v>
      </c>
      <c r="R124" s="121" t="s">
        <v>238</v>
      </c>
      <c r="S124" s="119" t="s">
        <v>101</v>
      </c>
      <c r="T124" s="93" t="s">
        <v>1864</v>
      </c>
      <c r="U124" s="120" t="s">
        <v>238</v>
      </c>
      <c r="V124" s="120" t="s">
        <v>238</v>
      </c>
      <c r="W124" s="119" t="s">
        <v>238</v>
      </c>
      <c r="X124" s="120" t="s">
        <v>238</v>
      </c>
      <c r="Y124" s="120" t="s">
        <v>238</v>
      </c>
      <c r="Z124" s="120" t="s">
        <v>238</v>
      </c>
      <c r="AA124" s="119" t="s">
        <v>238</v>
      </c>
      <c r="AB124" s="119" t="s">
        <v>238</v>
      </c>
      <c r="AC124" s="119" t="s">
        <v>238</v>
      </c>
      <c r="AD124" s="119" t="s">
        <v>238</v>
      </c>
      <c r="AE124" s="119" t="s">
        <v>238</v>
      </c>
      <c r="AF124" s="119" t="s">
        <v>238</v>
      </c>
      <c r="AG124" s="119" t="s">
        <v>238</v>
      </c>
      <c r="AH124" s="119" t="s">
        <v>238</v>
      </c>
      <c r="AI124" s="119" t="s">
        <v>238</v>
      </c>
      <c r="AJ124" s="119" t="s">
        <v>238</v>
      </c>
      <c r="AK124" s="99"/>
      <c r="AL124" s="98" t="s">
        <v>1962</v>
      </c>
    </row>
    <row r="125" spans="1:38" s="117" customFormat="1" ht="30" customHeight="1" x14ac:dyDescent="0.35">
      <c r="A125" s="118" t="s">
        <v>3243</v>
      </c>
      <c r="B125" s="119" t="s">
        <v>3244</v>
      </c>
      <c r="C125" s="95">
        <v>44036</v>
      </c>
      <c r="D125" s="96">
        <v>44062</v>
      </c>
      <c r="E125" s="120" t="s">
        <v>3245</v>
      </c>
      <c r="F125" s="112" t="str">
        <f t="shared" si="1"/>
        <v>https://onlinelibrary.wiley.com/doi/full/10.1111/petr.13816</v>
      </c>
      <c r="G125" s="116" t="s">
        <v>103</v>
      </c>
      <c r="H125" s="116" t="s">
        <v>104</v>
      </c>
      <c r="I125" s="119" t="s">
        <v>3246</v>
      </c>
      <c r="J125" s="120" t="s">
        <v>3831</v>
      </c>
      <c r="K125" s="120">
        <v>2020</v>
      </c>
      <c r="L125" s="116" t="s">
        <v>1757</v>
      </c>
      <c r="M125" s="93" t="s">
        <v>3247</v>
      </c>
      <c r="N125" s="97" t="s">
        <v>2232</v>
      </c>
      <c r="O125" s="120" t="s">
        <v>238</v>
      </c>
      <c r="P125" s="120" t="s">
        <v>237</v>
      </c>
      <c r="Q125" s="120" t="s">
        <v>238</v>
      </c>
      <c r="R125" s="121" t="s">
        <v>237</v>
      </c>
      <c r="S125" s="119" t="s">
        <v>105</v>
      </c>
      <c r="T125" s="120" t="s">
        <v>3248</v>
      </c>
      <c r="U125" s="120" t="s">
        <v>238</v>
      </c>
      <c r="V125" s="120" t="s">
        <v>238</v>
      </c>
      <c r="W125" s="119" t="s">
        <v>238</v>
      </c>
      <c r="X125" s="120" t="s">
        <v>238</v>
      </c>
      <c r="Y125" s="120" t="s">
        <v>238</v>
      </c>
      <c r="Z125" s="120" t="s">
        <v>237</v>
      </c>
      <c r="AA125" s="119" t="s">
        <v>238</v>
      </c>
      <c r="AB125" s="119" t="s">
        <v>238</v>
      </c>
      <c r="AC125" s="119" t="s">
        <v>238</v>
      </c>
      <c r="AD125" s="119" t="s">
        <v>238</v>
      </c>
      <c r="AE125" s="119" t="s">
        <v>238</v>
      </c>
      <c r="AF125" s="119" t="s">
        <v>238</v>
      </c>
      <c r="AG125" s="119" t="s">
        <v>238</v>
      </c>
      <c r="AH125" s="119" t="s">
        <v>237</v>
      </c>
      <c r="AI125" s="119" t="s">
        <v>238</v>
      </c>
      <c r="AJ125" s="119" t="s">
        <v>238</v>
      </c>
      <c r="AK125" s="99"/>
      <c r="AL125" s="98" t="s">
        <v>1962</v>
      </c>
    </row>
    <row r="126" spans="1:38" s="117" customFormat="1" ht="30" customHeight="1" x14ac:dyDescent="0.35">
      <c r="A126" s="118" t="s">
        <v>3249</v>
      </c>
      <c r="B126" s="119" t="s">
        <v>3250</v>
      </c>
      <c r="C126" s="95">
        <v>43916</v>
      </c>
      <c r="D126" s="96">
        <v>44063</v>
      </c>
      <c r="E126" s="120" t="s">
        <v>3251</v>
      </c>
      <c r="F126" s="112" t="str">
        <f t="shared" si="1"/>
        <v>https://www.bakirkoytip.org/jvi.aspx?pdir=bakirkoytip&amp;plng=eng&amp;un=BMJ-22931&amp;look4=</v>
      </c>
      <c r="G126" s="97" t="s">
        <v>1864</v>
      </c>
      <c r="H126" s="116" t="s">
        <v>102</v>
      </c>
      <c r="I126" s="119" t="s">
        <v>3252</v>
      </c>
      <c r="J126" s="120" t="s">
        <v>3832</v>
      </c>
      <c r="K126" s="120">
        <v>2020</v>
      </c>
      <c r="L126" s="116" t="s">
        <v>1757</v>
      </c>
      <c r="M126" s="93" t="s">
        <v>3253</v>
      </c>
      <c r="N126" s="97" t="s">
        <v>2232</v>
      </c>
      <c r="O126" s="120" t="s">
        <v>237</v>
      </c>
      <c r="P126" s="120" t="s">
        <v>237</v>
      </c>
      <c r="Q126" s="120" t="s">
        <v>237</v>
      </c>
      <c r="R126" s="121" t="s">
        <v>238</v>
      </c>
      <c r="S126" s="119" t="s">
        <v>101</v>
      </c>
      <c r="T126" s="93" t="s">
        <v>1864</v>
      </c>
      <c r="U126" s="120" t="s">
        <v>238</v>
      </c>
      <c r="V126" s="120" t="s">
        <v>238</v>
      </c>
      <c r="W126" s="119" t="s">
        <v>238</v>
      </c>
      <c r="X126" s="120" t="s">
        <v>238</v>
      </c>
      <c r="Y126" s="120" t="s">
        <v>238</v>
      </c>
      <c r="Z126" s="120" t="s">
        <v>238</v>
      </c>
      <c r="AA126" s="119" t="s">
        <v>238</v>
      </c>
      <c r="AB126" s="119" t="s">
        <v>238</v>
      </c>
      <c r="AC126" s="119" t="s">
        <v>238</v>
      </c>
      <c r="AD126" s="119" t="s">
        <v>238</v>
      </c>
      <c r="AE126" s="119" t="s">
        <v>238</v>
      </c>
      <c r="AF126" s="119" t="s">
        <v>238</v>
      </c>
      <c r="AG126" s="119" t="s">
        <v>238</v>
      </c>
      <c r="AH126" s="119" t="s">
        <v>238</v>
      </c>
      <c r="AI126" s="119" t="s">
        <v>238</v>
      </c>
      <c r="AJ126" s="119" t="s">
        <v>238</v>
      </c>
      <c r="AK126" s="99"/>
      <c r="AL126" s="98" t="s">
        <v>1962</v>
      </c>
    </row>
    <row r="127" spans="1:38" s="117" customFormat="1" ht="30" customHeight="1" x14ac:dyDescent="0.35">
      <c r="A127" s="118" t="s">
        <v>3254</v>
      </c>
      <c r="B127" s="119" t="s">
        <v>3255</v>
      </c>
      <c r="C127" s="95">
        <v>43998</v>
      </c>
      <c r="D127" s="95" t="s">
        <v>2419</v>
      </c>
      <c r="E127" s="120" t="s">
        <v>3256</v>
      </c>
      <c r="F127" s="112" t="str">
        <f t="shared" si="1"/>
        <v>https://onlinelibrary.wiley.com/doi/full/10.1111/apa.15413</v>
      </c>
      <c r="G127" s="97" t="s">
        <v>1864</v>
      </c>
      <c r="H127" s="116" t="s">
        <v>102</v>
      </c>
      <c r="I127" s="119" t="s">
        <v>3257</v>
      </c>
      <c r="J127" s="120" t="s">
        <v>3258</v>
      </c>
      <c r="K127" s="120">
        <v>2020</v>
      </c>
      <c r="L127" s="116" t="s">
        <v>1757</v>
      </c>
      <c r="M127" s="93" t="s">
        <v>3259</v>
      </c>
      <c r="N127" s="97" t="s">
        <v>2232</v>
      </c>
      <c r="O127" s="120" t="s">
        <v>237</v>
      </c>
      <c r="P127" s="120" t="s">
        <v>238</v>
      </c>
      <c r="Q127" s="120" t="s">
        <v>237</v>
      </c>
      <c r="R127" s="121" t="s">
        <v>238</v>
      </c>
      <c r="S127" s="119" t="s">
        <v>101</v>
      </c>
      <c r="T127" s="93" t="s">
        <v>1864</v>
      </c>
      <c r="U127" s="120" t="s">
        <v>238</v>
      </c>
      <c r="V127" s="120" t="s">
        <v>238</v>
      </c>
      <c r="W127" s="119" t="s">
        <v>238</v>
      </c>
      <c r="X127" s="120" t="s">
        <v>238</v>
      </c>
      <c r="Y127" s="120" t="s">
        <v>238</v>
      </c>
      <c r="Z127" s="120" t="s">
        <v>238</v>
      </c>
      <c r="AA127" s="119" t="s">
        <v>238</v>
      </c>
      <c r="AB127" s="119" t="s">
        <v>238</v>
      </c>
      <c r="AC127" s="119" t="s">
        <v>238</v>
      </c>
      <c r="AD127" s="119" t="s">
        <v>238</v>
      </c>
      <c r="AE127" s="119" t="s">
        <v>238</v>
      </c>
      <c r="AF127" s="119" t="s">
        <v>238</v>
      </c>
      <c r="AG127" s="119" t="s">
        <v>238</v>
      </c>
      <c r="AH127" s="119" t="s">
        <v>238</v>
      </c>
      <c r="AI127" s="119" t="s">
        <v>238</v>
      </c>
      <c r="AJ127" s="119" t="s">
        <v>238</v>
      </c>
      <c r="AK127" s="99" t="s">
        <v>3839</v>
      </c>
      <c r="AL127" s="119" t="s">
        <v>3391</v>
      </c>
    </row>
    <row r="128" spans="1:38" s="117" customFormat="1" ht="30" customHeight="1" x14ac:dyDescent="0.35">
      <c r="A128" s="118" t="s">
        <v>3260</v>
      </c>
      <c r="B128" s="119" t="s">
        <v>3261</v>
      </c>
      <c r="C128" s="95">
        <v>43980</v>
      </c>
      <c r="D128" s="95" t="s">
        <v>2419</v>
      </c>
      <c r="E128" s="120" t="s">
        <v>3262</v>
      </c>
      <c r="F128" s="112" t="str">
        <f t="shared" si="1"/>
        <v>https://obgyn.onlinelibrary.wiley.com/doi/abs/10.1002/ijgo.13240</v>
      </c>
      <c r="G128" s="97" t="s">
        <v>2428</v>
      </c>
      <c r="H128" s="116" t="s">
        <v>104</v>
      </c>
      <c r="I128" s="119" t="s">
        <v>3263</v>
      </c>
      <c r="J128" s="120" t="s">
        <v>3264</v>
      </c>
      <c r="K128" s="120">
        <v>2020</v>
      </c>
      <c r="L128" s="116" t="s">
        <v>1757</v>
      </c>
      <c r="M128" s="93" t="s">
        <v>3265</v>
      </c>
      <c r="N128" s="97" t="s">
        <v>2232</v>
      </c>
      <c r="O128" s="120" t="s">
        <v>237</v>
      </c>
      <c r="P128" s="120" t="s">
        <v>238</v>
      </c>
      <c r="Q128" s="120" t="s">
        <v>238</v>
      </c>
      <c r="R128" s="121" t="s">
        <v>237</v>
      </c>
      <c r="S128" s="119" t="s">
        <v>39</v>
      </c>
      <c r="T128" s="93" t="s">
        <v>3266</v>
      </c>
      <c r="U128" s="120" t="s">
        <v>237</v>
      </c>
      <c r="V128" s="120" t="s">
        <v>238</v>
      </c>
      <c r="W128" s="119" t="s">
        <v>238</v>
      </c>
      <c r="X128" s="120" t="s">
        <v>237</v>
      </c>
      <c r="Y128" s="120" t="s">
        <v>238</v>
      </c>
      <c r="Z128" s="120" t="s">
        <v>238</v>
      </c>
      <c r="AA128" s="119" t="s">
        <v>238</v>
      </c>
      <c r="AB128" s="119" t="s">
        <v>238</v>
      </c>
      <c r="AC128" s="119" t="s">
        <v>238</v>
      </c>
      <c r="AD128" s="119" t="s">
        <v>238</v>
      </c>
      <c r="AE128" s="119" t="s">
        <v>238</v>
      </c>
      <c r="AF128" s="119" t="s">
        <v>238</v>
      </c>
      <c r="AG128" s="119" t="s">
        <v>237</v>
      </c>
      <c r="AH128" s="119" t="s">
        <v>238</v>
      </c>
      <c r="AI128" s="119" t="s">
        <v>238</v>
      </c>
      <c r="AJ128" s="119" t="s">
        <v>238</v>
      </c>
      <c r="AK128" s="99"/>
      <c r="AL128" s="119" t="s">
        <v>3391</v>
      </c>
    </row>
    <row r="129" spans="1:38" s="117" customFormat="1" ht="30" customHeight="1" x14ac:dyDescent="0.35">
      <c r="A129" s="118" t="s">
        <v>3267</v>
      </c>
      <c r="B129" s="119" t="s">
        <v>1761</v>
      </c>
      <c r="C129" s="120" t="s">
        <v>2419</v>
      </c>
      <c r="D129" s="95" t="s">
        <v>2419</v>
      </c>
      <c r="E129" s="120" t="s">
        <v>3268</v>
      </c>
      <c r="F129" s="112" t="str">
        <f t="shared" si="1"/>
        <v>https://sa1s3.patientpop.com/assets/docs/156697.pdf</v>
      </c>
      <c r="G129" s="97" t="s">
        <v>1864</v>
      </c>
      <c r="H129" s="116" t="s">
        <v>102</v>
      </c>
      <c r="I129" s="119" t="s">
        <v>3269</v>
      </c>
      <c r="J129" s="120" t="s">
        <v>3833</v>
      </c>
      <c r="K129" s="120">
        <v>2020</v>
      </c>
      <c r="L129" s="116" t="s">
        <v>227</v>
      </c>
      <c r="M129" s="93" t="s">
        <v>2767</v>
      </c>
      <c r="N129" s="97" t="s">
        <v>2232</v>
      </c>
      <c r="O129" s="120" t="s">
        <v>237</v>
      </c>
      <c r="P129" s="120" t="s">
        <v>238</v>
      </c>
      <c r="Q129" s="120" t="s">
        <v>237</v>
      </c>
      <c r="R129" s="121" t="s">
        <v>238</v>
      </c>
      <c r="S129" s="119" t="s">
        <v>101</v>
      </c>
      <c r="T129" s="93" t="s">
        <v>1864</v>
      </c>
      <c r="U129" s="120" t="s">
        <v>238</v>
      </c>
      <c r="V129" s="120" t="s">
        <v>238</v>
      </c>
      <c r="W129" s="119" t="s">
        <v>238</v>
      </c>
      <c r="X129" s="120" t="s">
        <v>238</v>
      </c>
      <c r="Y129" s="120" t="s">
        <v>238</v>
      </c>
      <c r="Z129" s="120" t="s">
        <v>238</v>
      </c>
      <c r="AA129" s="119" t="s">
        <v>238</v>
      </c>
      <c r="AB129" s="119" t="s">
        <v>238</v>
      </c>
      <c r="AC129" s="119" t="s">
        <v>238</v>
      </c>
      <c r="AD129" s="119" t="s">
        <v>238</v>
      </c>
      <c r="AE129" s="119" t="s">
        <v>238</v>
      </c>
      <c r="AF129" s="119" t="s">
        <v>238</v>
      </c>
      <c r="AG129" s="119" t="s">
        <v>238</v>
      </c>
      <c r="AH129" s="119" t="s">
        <v>238</v>
      </c>
      <c r="AI129" s="119" t="s">
        <v>238</v>
      </c>
      <c r="AJ129" s="119" t="s">
        <v>238</v>
      </c>
      <c r="AK129" s="99" t="s">
        <v>3839</v>
      </c>
      <c r="AL129" s="119" t="s">
        <v>3391</v>
      </c>
    </row>
    <row r="130" spans="1:38" s="117" customFormat="1" ht="30" customHeight="1" x14ac:dyDescent="0.35">
      <c r="A130" s="118" t="s">
        <v>3270</v>
      </c>
      <c r="B130" s="119" t="s">
        <v>3271</v>
      </c>
      <c r="C130" s="120" t="s">
        <v>2419</v>
      </c>
      <c r="D130" s="95" t="s">
        <v>2419</v>
      </c>
      <c r="E130" s="120" t="s">
        <v>3272</v>
      </c>
      <c r="F130" s="112" t="str">
        <f t="shared" si="1"/>
        <v>http://www.jcreview.com/?mno=114600</v>
      </c>
      <c r="G130" s="97" t="s">
        <v>1864</v>
      </c>
      <c r="H130" s="116" t="s">
        <v>102</v>
      </c>
      <c r="I130" s="119" t="s">
        <v>3273</v>
      </c>
      <c r="J130" s="120" t="s">
        <v>2796</v>
      </c>
      <c r="K130" s="120">
        <v>2020</v>
      </c>
      <c r="L130" s="116" t="s">
        <v>1757</v>
      </c>
      <c r="M130" s="93" t="s">
        <v>3274</v>
      </c>
      <c r="N130" s="97" t="s">
        <v>2232</v>
      </c>
      <c r="O130" s="120" t="s">
        <v>237</v>
      </c>
      <c r="P130" s="120" t="s">
        <v>238</v>
      </c>
      <c r="Q130" s="120" t="s">
        <v>237</v>
      </c>
      <c r="R130" s="121" t="s">
        <v>238</v>
      </c>
      <c r="S130" s="119" t="s">
        <v>101</v>
      </c>
      <c r="T130" s="93" t="s">
        <v>1864</v>
      </c>
      <c r="U130" s="120" t="s">
        <v>238</v>
      </c>
      <c r="V130" s="120" t="s">
        <v>238</v>
      </c>
      <c r="W130" s="119" t="s">
        <v>238</v>
      </c>
      <c r="X130" s="120" t="s">
        <v>238</v>
      </c>
      <c r="Y130" s="120" t="s">
        <v>238</v>
      </c>
      <c r="Z130" s="120" t="s">
        <v>238</v>
      </c>
      <c r="AA130" s="119" t="s">
        <v>238</v>
      </c>
      <c r="AB130" s="119" t="s">
        <v>238</v>
      </c>
      <c r="AC130" s="119" t="s">
        <v>238</v>
      </c>
      <c r="AD130" s="119" t="s">
        <v>238</v>
      </c>
      <c r="AE130" s="119" t="s">
        <v>238</v>
      </c>
      <c r="AF130" s="119" t="s">
        <v>238</v>
      </c>
      <c r="AG130" s="119" t="s">
        <v>238</v>
      </c>
      <c r="AH130" s="119" t="s">
        <v>238</v>
      </c>
      <c r="AI130" s="119" t="s">
        <v>238</v>
      </c>
      <c r="AJ130" s="119" t="s">
        <v>238</v>
      </c>
      <c r="AK130" s="99" t="s">
        <v>3839</v>
      </c>
      <c r="AL130" s="119" t="s">
        <v>3391</v>
      </c>
    </row>
    <row r="131" spans="1:38" s="117" customFormat="1" ht="30" customHeight="1" x14ac:dyDescent="0.35">
      <c r="A131" s="118" t="s">
        <v>3275</v>
      </c>
      <c r="B131" s="98" t="s">
        <v>3276</v>
      </c>
      <c r="C131" s="95">
        <v>43915</v>
      </c>
      <c r="D131" s="95" t="s">
        <v>2419</v>
      </c>
      <c r="E131" s="120" t="s">
        <v>3277</v>
      </c>
      <c r="F131" s="112" t="str">
        <f t="shared" ref="F131:F194" si="2">HYPERLINK(E131)</f>
        <v>https://onlinelibrary.wiley.com/doi/full/10.1111/jgh.15047</v>
      </c>
      <c r="G131" s="97" t="s">
        <v>1864</v>
      </c>
      <c r="H131" s="116" t="s">
        <v>102</v>
      </c>
      <c r="I131" s="119" t="s">
        <v>3278</v>
      </c>
      <c r="J131" s="120" t="s">
        <v>3279</v>
      </c>
      <c r="K131" s="120">
        <v>2020</v>
      </c>
      <c r="L131" s="116" t="s">
        <v>1757</v>
      </c>
      <c r="M131" s="93" t="s">
        <v>3280</v>
      </c>
      <c r="N131" s="97" t="s">
        <v>2232</v>
      </c>
      <c r="O131" s="120" t="s">
        <v>238</v>
      </c>
      <c r="P131" s="120" t="s">
        <v>237</v>
      </c>
      <c r="Q131" s="120" t="s">
        <v>238</v>
      </c>
      <c r="R131" s="121" t="s">
        <v>238</v>
      </c>
      <c r="S131" s="119" t="s">
        <v>101</v>
      </c>
      <c r="T131" s="93" t="s">
        <v>1864</v>
      </c>
      <c r="U131" s="120" t="s">
        <v>238</v>
      </c>
      <c r="V131" s="120" t="s">
        <v>238</v>
      </c>
      <c r="W131" s="119" t="s">
        <v>238</v>
      </c>
      <c r="X131" s="120" t="s">
        <v>238</v>
      </c>
      <c r="Y131" s="120" t="s">
        <v>238</v>
      </c>
      <c r="Z131" s="120" t="s">
        <v>238</v>
      </c>
      <c r="AA131" s="119" t="s">
        <v>238</v>
      </c>
      <c r="AB131" s="119" t="s">
        <v>238</v>
      </c>
      <c r="AC131" s="119" t="s">
        <v>238</v>
      </c>
      <c r="AD131" s="119" t="s">
        <v>238</v>
      </c>
      <c r="AE131" s="119" t="s">
        <v>238</v>
      </c>
      <c r="AF131" s="119" t="s">
        <v>238</v>
      </c>
      <c r="AG131" s="119" t="s">
        <v>238</v>
      </c>
      <c r="AH131" s="119" t="s">
        <v>238</v>
      </c>
      <c r="AI131" s="119" t="s">
        <v>238</v>
      </c>
      <c r="AJ131" s="119" t="s">
        <v>238</v>
      </c>
      <c r="AK131" s="99"/>
      <c r="AL131" s="119" t="s">
        <v>3391</v>
      </c>
    </row>
    <row r="132" spans="1:38" s="117" customFormat="1" ht="30" customHeight="1" x14ac:dyDescent="0.35">
      <c r="A132" s="118" t="s">
        <v>3281</v>
      </c>
      <c r="B132" s="119" t="s">
        <v>3282</v>
      </c>
      <c r="C132" s="133" t="s">
        <v>2419</v>
      </c>
      <c r="D132" s="95" t="s">
        <v>2419</v>
      </c>
      <c r="E132" s="167" t="s">
        <v>3283</v>
      </c>
      <c r="F132" s="112" t="str">
        <f t="shared" si="2"/>
        <v>https://www.researchgate.net/publication/341251104_Covid-19_in_Children_A_Review_of_Manifestations_and_Treatment_Options</v>
      </c>
      <c r="G132" s="97" t="s">
        <v>1864</v>
      </c>
      <c r="H132" s="116" t="s">
        <v>102</v>
      </c>
      <c r="I132" s="119" t="s">
        <v>3284</v>
      </c>
      <c r="J132" s="93" t="s">
        <v>3812</v>
      </c>
      <c r="K132" s="120">
        <v>0</v>
      </c>
      <c r="L132" s="97" t="s">
        <v>1268</v>
      </c>
      <c r="M132" s="93" t="s">
        <v>2767</v>
      </c>
      <c r="N132" s="97" t="s">
        <v>2232</v>
      </c>
      <c r="O132" s="120" t="s">
        <v>238</v>
      </c>
      <c r="P132" s="120" t="s">
        <v>237</v>
      </c>
      <c r="Q132" s="120" t="s">
        <v>238</v>
      </c>
      <c r="R132" s="121" t="s">
        <v>238</v>
      </c>
      <c r="S132" s="119" t="s">
        <v>101</v>
      </c>
      <c r="T132" s="93" t="s">
        <v>1864</v>
      </c>
      <c r="U132" s="120" t="s">
        <v>238</v>
      </c>
      <c r="V132" s="120" t="s">
        <v>238</v>
      </c>
      <c r="W132" s="119" t="s">
        <v>238</v>
      </c>
      <c r="X132" s="120" t="s">
        <v>238</v>
      </c>
      <c r="Y132" s="120" t="s">
        <v>238</v>
      </c>
      <c r="Z132" s="120" t="s">
        <v>238</v>
      </c>
      <c r="AA132" s="119" t="s">
        <v>238</v>
      </c>
      <c r="AB132" s="119" t="s">
        <v>238</v>
      </c>
      <c r="AC132" s="119" t="s">
        <v>238</v>
      </c>
      <c r="AD132" s="119" t="s">
        <v>238</v>
      </c>
      <c r="AE132" s="119" t="s">
        <v>238</v>
      </c>
      <c r="AF132" s="119" t="s">
        <v>238</v>
      </c>
      <c r="AG132" s="119" t="s">
        <v>238</v>
      </c>
      <c r="AH132" s="119" t="s">
        <v>238</v>
      </c>
      <c r="AI132" s="119" t="s">
        <v>238</v>
      </c>
      <c r="AJ132" s="119" t="s">
        <v>238</v>
      </c>
      <c r="AK132" s="99"/>
      <c r="AL132" s="119" t="s">
        <v>3391</v>
      </c>
    </row>
    <row r="133" spans="1:38" s="117" customFormat="1" ht="30" customHeight="1" x14ac:dyDescent="0.35">
      <c r="A133" s="118" t="s">
        <v>3285</v>
      </c>
      <c r="B133" s="98" t="s">
        <v>3286</v>
      </c>
      <c r="C133" s="95">
        <v>44028</v>
      </c>
      <c r="D133" s="95" t="s">
        <v>2419</v>
      </c>
      <c r="E133" s="135" t="s">
        <v>3287</v>
      </c>
      <c r="F133" s="112" t="str">
        <f t="shared" si="2"/>
        <v>https://gatesopenresearch.org/articles/4-108</v>
      </c>
      <c r="G133" s="97" t="s">
        <v>2261</v>
      </c>
      <c r="H133" s="116" t="s">
        <v>109</v>
      </c>
      <c r="I133" s="119" t="s">
        <v>3288</v>
      </c>
      <c r="J133" s="120" t="s">
        <v>3289</v>
      </c>
      <c r="K133" s="120">
        <v>2020</v>
      </c>
      <c r="L133" s="116" t="s">
        <v>1757</v>
      </c>
      <c r="M133" s="93" t="s">
        <v>2767</v>
      </c>
      <c r="N133" s="97" t="s">
        <v>2232</v>
      </c>
      <c r="O133" s="120" t="s">
        <v>237</v>
      </c>
      <c r="P133" s="120" t="s">
        <v>238</v>
      </c>
      <c r="Q133" s="120" t="s">
        <v>238</v>
      </c>
      <c r="R133" s="121" t="s">
        <v>237</v>
      </c>
      <c r="S133" s="119" t="s">
        <v>101</v>
      </c>
      <c r="T133" s="93" t="s">
        <v>1864</v>
      </c>
      <c r="U133" s="120" t="s">
        <v>238</v>
      </c>
      <c r="V133" s="120" t="s">
        <v>238</v>
      </c>
      <c r="W133" s="119" t="s">
        <v>238</v>
      </c>
      <c r="X133" s="120" t="s">
        <v>238</v>
      </c>
      <c r="Y133" s="120" t="s">
        <v>238</v>
      </c>
      <c r="Z133" s="120" t="s">
        <v>238</v>
      </c>
      <c r="AA133" s="119" t="s">
        <v>238</v>
      </c>
      <c r="AB133" s="119" t="s">
        <v>238</v>
      </c>
      <c r="AC133" s="119" t="s">
        <v>238</v>
      </c>
      <c r="AD133" s="119" t="s">
        <v>238</v>
      </c>
      <c r="AE133" s="119" t="s">
        <v>238</v>
      </c>
      <c r="AF133" s="119" t="s">
        <v>238</v>
      </c>
      <c r="AG133" s="119" t="s">
        <v>238</v>
      </c>
      <c r="AH133" s="119" t="s">
        <v>238</v>
      </c>
      <c r="AI133" s="119" t="s">
        <v>238</v>
      </c>
      <c r="AJ133" s="119" t="s">
        <v>238</v>
      </c>
      <c r="AK133" s="99"/>
      <c r="AL133" s="119" t="s">
        <v>3391</v>
      </c>
    </row>
    <row r="134" spans="1:38" s="117" customFormat="1" ht="30" customHeight="1" x14ac:dyDescent="0.35">
      <c r="A134" s="118" t="s">
        <v>3290</v>
      </c>
      <c r="B134" s="119" t="s">
        <v>1761</v>
      </c>
      <c r="C134" s="95">
        <v>43951</v>
      </c>
      <c r="D134" s="95" t="s">
        <v>2419</v>
      </c>
      <c r="E134" s="120" t="s">
        <v>3291</v>
      </c>
      <c r="F134" s="112" t="str">
        <f t="shared" si="2"/>
        <v>https://www.jstage.jst.go.jp/article/yoken/advpub/0/advpub_JJID.2020.271/_pdf/-char/ja</v>
      </c>
      <c r="G134" s="97" t="s">
        <v>2186</v>
      </c>
      <c r="H134" s="116" t="s">
        <v>104</v>
      </c>
      <c r="I134" s="119" t="s">
        <v>3292</v>
      </c>
      <c r="J134" s="120" t="s">
        <v>3293</v>
      </c>
      <c r="K134" s="120">
        <v>2020</v>
      </c>
      <c r="L134" s="116" t="s">
        <v>1757</v>
      </c>
      <c r="M134" s="93" t="s">
        <v>3294</v>
      </c>
      <c r="N134" s="97" t="s">
        <v>2232</v>
      </c>
      <c r="O134" s="120" t="s">
        <v>238</v>
      </c>
      <c r="P134" s="120" t="s">
        <v>237</v>
      </c>
      <c r="Q134" s="120" t="s">
        <v>238</v>
      </c>
      <c r="R134" s="121" t="s">
        <v>238</v>
      </c>
      <c r="S134" s="119" t="s">
        <v>105</v>
      </c>
      <c r="T134" s="93" t="s">
        <v>3295</v>
      </c>
      <c r="U134" s="120" t="s">
        <v>238</v>
      </c>
      <c r="V134" s="120" t="s">
        <v>238</v>
      </c>
      <c r="W134" s="119" t="s">
        <v>238</v>
      </c>
      <c r="X134" s="120" t="s">
        <v>238</v>
      </c>
      <c r="Y134" s="120" t="s">
        <v>238</v>
      </c>
      <c r="Z134" s="120" t="s">
        <v>238</v>
      </c>
      <c r="AA134" s="119" t="s">
        <v>238</v>
      </c>
      <c r="AB134" s="119" t="s">
        <v>237</v>
      </c>
      <c r="AC134" s="119" t="s">
        <v>238</v>
      </c>
      <c r="AD134" s="119" t="s">
        <v>238</v>
      </c>
      <c r="AE134" s="119" t="s">
        <v>238</v>
      </c>
      <c r="AF134" s="119" t="s">
        <v>238</v>
      </c>
      <c r="AG134" s="119" t="s">
        <v>238</v>
      </c>
      <c r="AH134" s="119" t="s">
        <v>238</v>
      </c>
      <c r="AI134" s="119" t="s">
        <v>238</v>
      </c>
      <c r="AJ134" s="119" t="s">
        <v>238</v>
      </c>
      <c r="AK134" s="99"/>
      <c r="AL134" s="119" t="s">
        <v>3391</v>
      </c>
    </row>
    <row r="135" spans="1:38" s="117" customFormat="1" ht="30" customHeight="1" x14ac:dyDescent="0.35">
      <c r="A135" s="118" t="s">
        <v>3296</v>
      </c>
      <c r="B135" s="119" t="s">
        <v>3297</v>
      </c>
      <c r="C135" s="95">
        <v>43920</v>
      </c>
      <c r="D135" s="95" t="s">
        <v>2419</v>
      </c>
      <c r="E135" s="120" t="s">
        <v>3298</v>
      </c>
      <c r="F135" s="112" t="str">
        <f t="shared" si="2"/>
        <v>https://www.medrxiv.org/content/10.1101/2020.03.27.20045252v1</v>
      </c>
      <c r="G135" s="116" t="s">
        <v>2186</v>
      </c>
      <c r="H135" s="116" t="s">
        <v>110</v>
      </c>
      <c r="I135" s="119" t="s">
        <v>3299</v>
      </c>
      <c r="J135" s="120" t="s">
        <v>1961</v>
      </c>
      <c r="K135" s="120">
        <v>2020</v>
      </c>
      <c r="L135" s="116" t="s">
        <v>1757</v>
      </c>
      <c r="M135" s="93" t="s">
        <v>3300</v>
      </c>
      <c r="N135" s="97" t="s">
        <v>2232</v>
      </c>
      <c r="O135" s="120" t="s">
        <v>238</v>
      </c>
      <c r="P135" s="120" t="s">
        <v>237</v>
      </c>
      <c r="Q135" s="120" t="s">
        <v>238</v>
      </c>
      <c r="R135" s="121" t="s">
        <v>238</v>
      </c>
      <c r="S135" s="119" t="s">
        <v>105</v>
      </c>
      <c r="T135" s="93" t="s">
        <v>3301</v>
      </c>
      <c r="U135" s="120" t="s">
        <v>238</v>
      </c>
      <c r="V135" s="120" t="s">
        <v>238</v>
      </c>
      <c r="W135" s="119" t="s">
        <v>238</v>
      </c>
      <c r="X135" s="120" t="s">
        <v>238</v>
      </c>
      <c r="Y135" s="120" t="s">
        <v>238</v>
      </c>
      <c r="Z135" s="120" t="s">
        <v>238</v>
      </c>
      <c r="AA135" s="119" t="s">
        <v>238</v>
      </c>
      <c r="AB135" s="119" t="s">
        <v>237</v>
      </c>
      <c r="AC135" s="119" t="s">
        <v>238</v>
      </c>
      <c r="AD135" s="119" t="s">
        <v>238</v>
      </c>
      <c r="AE135" s="119" t="s">
        <v>238</v>
      </c>
      <c r="AF135" s="119" t="s">
        <v>238</v>
      </c>
      <c r="AG135" s="119" t="s">
        <v>238</v>
      </c>
      <c r="AH135" s="119" t="s">
        <v>238</v>
      </c>
      <c r="AI135" s="119" t="s">
        <v>238</v>
      </c>
      <c r="AJ135" s="119" t="s">
        <v>3302</v>
      </c>
      <c r="AK135" s="99"/>
      <c r="AL135" s="119" t="s">
        <v>3391</v>
      </c>
    </row>
    <row r="136" spans="1:38" s="117" customFormat="1" ht="30" customHeight="1" x14ac:dyDescent="0.35">
      <c r="A136" s="118" t="s">
        <v>3303</v>
      </c>
      <c r="B136" s="119" t="s">
        <v>3304</v>
      </c>
      <c r="C136" s="95">
        <v>44039</v>
      </c>
      <c r="D136" s="95" t="s">
        <v>2419</v>
      </c>
      <c r="E136" s="120" t="s">
        <v>3305</v>
      </c>
      <c r="F136" s="112" t="str">
        <f t="shared" si="2"/>
        <v>https://www.cochranelibrary.com/cdsr/doi/10.1002/14651858.CD013691/full</v>
      </c>
      <c r="G136" s="97" t="s">
        <v>1864</v>
      </c>
      <c r="H136" s="116" t="s">
        <v>2339</v>
      </c>
      <c r="I136" s="119" t="s">
        <v>3306</v>
      </c>
      <c r="J136" s="120" t="s">
        <v>3307</v>
      </c>
      <c r="K136" s="120">
        <v>2020</v>
      </c>
      <c r="L136" s="116" t="s">
        <v>1757</v>
      </c>
      <c r="M136" s="93" t="s">
        <v>3308</v>
      </c>
      <c r="N136" s="97" t="s">
        <v>2232</v>
      </c>
      <c r="O136" s="120" t="s">
        <v>237</v>
      </c>
      <c r="P136" s="120" t="s">
        <v>238</v>
      </c>
      <c r="Q136" s="120" t="s">
        <v>238</v>
      </c>
      <c r="R136" s="121" t="s">
        <v>238</v>
      </c>
      <c r="S136" s="119" t="s">
        <v>101</v>
      </c>
      <c r="T136" s="93" t="s">
        <v>1864</v>
      </c>
      <c r="U136" s="120" t="s">
        <v>238</v>
      </c>
      <c r="V136" s="120" t="s">
        <v>238</v>
      </c>
      <c r="W136" s="119" t="s">
        <v>238</v>
      </c>
      <c r="X136" s="120" t="s">
        <v>238</v>
      </c>
      <c r="Y136" s="120" t="s">
        <v>238</v>
      </c>
      <c r="Z136" s="120" t="s">
        <v>238</v>
      </c>
      <c r="AA136" s="119" t="s">
        <v>238</v>
      </c>
      <c r="AB136" s="119" t="s">
        <v>238</v>
      </c>
      <c r="AC136" s="119" t="s">
        <v>238</v>
      </c>
      <c r="AD136" s="119" t="s">
        <v>238</v>
      </c>
      <c r="AE136" s="119" t="s">
        <v>238</v>
      </c>
      <c r="AF136" s="119" t="s">
        <v>238</v>
      </c>
      <c r="AG136" s="119" t="s">
        <v>238</v>
      </c>
      <c r="AH136" s="119" t="s">
        <v>238</v>
      </c>
      <c r="AI136" s="119" t="s">
        <v>238</v>
      </c>
      <c r="AJ136" s="119" t="s">
        <v>238</v>
      </c>
      <c r="AK136" s="99" t="s">
        <v>3839</v>
      </c>
      <c r="AL136" s="119" t="s">
        <v>3391</v>
      </c>
    </row>
    <row r="137" spans="1:38" s="117" customFormat="1" ht="30" customHeight="1" x14ac:dyDescent="0.35">
      <c r="A137" s="118" t="s">
        <v>3309</v>
      </c>
      <c r="B137" s="119" t="s">
        <v>3310</v>
      </c>
      <c r="C137" s="95">
        <v>44001</v>
      </c>
      <c r="D137" s="95" t="s">
        <v>2419</v>
      </c>
      <c r="E137" s="135" t="s">
        <v>3311</v>
      </c>
      <c r="F137" s="112" t="str">
        <f t="shared" si="2"/>
        <v>https://www.adb.org/publications/food-security-asia-pacific-covid-19</v>
      </c>
      <c r="G137" s="97" t="s">
        <v>2261</v>
      </c>
      <c r="H137" s="116" t="s">
        <v>102</v>
      </c>
      <c r="I137" s="119" t="s">
        <v>3312</v>
      </c>
      <c r="J137" s="120" t="s">
        <v>3313</v>
      </c>
      <c r="K137" s="120">
        <v>2020</v>
      </c>
      <c r="L137" s="116" t="s">
        <v>1757</v>
      </c>
      <c r="M137" s="93" t="s">
        <v>3314</v>
      </c>
      <c r="N137" s="97" t="s">
        <v>2232</v>
      </c>
      <c r="O137" s="120" t="s">
        <v>237</v>
      </c>
      <c r="P137" s="120" t="s">
        <v>237</v>
      </c>
      <c r="Q137" s="120" t="s">
        <v>238</v>
      </c>
      <c r="R137" s="121" t="s">
        <v>237</v>
      </c>
      <c r="S137" s="119" t="s">
        <v>101</v>
      </c>
      <c r="T137" s="93" t="s">
        <v>1864</v>
      </c>
      <c r="U137" s="120" t="s">
        <v>238</v>
      </c>
      <c r="V137" s="120" t="s">
        <v>238</v>
      </c>
      <c r="W137" s="119" t="s">
        <v>238</v>
      </c>
      <c r="X137" s="120" t="s">
        <v>238</v>
      </c>
      <c r="Y137" s="120" t="s">
        <v>238</v>
      </c>
      <c r="Z137" s="120" t="s">
        <v>238</v>
      </c>
      <c r="AA137" s="119" t="s">
        <v>238</v>
      </c>
      <c r="AB137" s="119" t="s">
        <v>238</v>
      </c>
      <c r="AC137" s="119" t="s">
        <v>238</v>
      </c>
      <c r="AD137" s="119" t="s">
        <v>238</v>
      </c>
      <c r="AE137" s="119" t="s">
        <v>238</v>
      </c>
      <c r="AF137" s="119" t="s">
        <v>238</v>
      </c>
      <c r="AG137" s="119" t="s">
        <v>238</v>
      </c>
      <c r="AH137" s="119" t="s">
        <v>238</v>
      </c>
      <c r="AI137" s="119" t="s">
        <v>238</v>
      </c>
      <c r="AJ137" s="119" t="s">
        <v>238</v>
      </c>
      <c r="AK137" s="99"/>
      <c r="AL137" s="119" t="s">
        <v>3391</v>
      </c>
    </row>
    <row r="138" spans="1:38" s="117" customFormat="1" ht="30" customHeight="1" x14ac:dyDescent="0.35">
      <c r="A138" s="118" t="s">
        <v>3315</v>
      </c>
      <c r="B138" s="119" t="s">
        <v>3316</v>
      </c>
      <c r="C138" s="95">
        <v>43967</v>
      </c>
      <c r="D138" s="95" t="s">
        <v>2419</v>
      </c>
      <c r="E138" s="135" t="s">
        <v>3317</v>
      </c>
      <c r="F138" s="112" t="str">
        <f t="shared" si="2"/>
        <v>https://dc.ewu.edu/srcw_2020_posters/9/</v>
      </c>
      <c r="G138" s="97" t="s">
        <v>2261</v>
      </c>
      <c r="H138" s="116" t="s">
        <v>102</v>
      </c>
      <c r="I138" s="119" t="s">
        <v>3318</v>
      </c>
      <c r="J138" s="120" t="s">
        <v>2419</v>
      </c>
      <c r="K138" s="120">
        <v>2020</v>
      </c>
      <c r="L138" s="116" t="s">
        <v>227</v>
      </c>
      <c r="M138" s="93" t="s">
        <v>2767</v>
      </c>
      <c r="N138" s="97" t="s">
        <v>2232</v>
      </c>
      <c r="O138" s="120" t="s">
        <v>238</v>
      </c>
      <c r="P138" s="120" t="s">
        <v>237</v>
      </c>
      <c r="Q138" s="120" t="s">
        <v>238</v>
      </c>
      <c r="R138" s="121" t="s">
        <v>237</v>
      </c>
      <c r="S138" s="119" t="s">
        <v>101</v>
      </c>
      <c r="T138" s="93" t="s">
        <v>1864</v>
      </c>
      <c r="U138" s="120" t="s">
        <v>238</v>
      </c>
      <c r="V138" s="120" t="s">
        <v>238</v>
      </c>
      <c r="W138" s="119" t="s">
        <v>238</v>
      </c>
      <c r="X138" s="120" t="s">
        <v>238</v>
      </c>
      <c r="Y138" s="120" t="s">
        <v>238</v>
      </c>
      <c r="Z138" s="120" t="s">
        <v>238</v>
      </c>
      <c r="AA138" s="119" t="s">
        <v>238</v>
      </c>
      <c r="AB138" s="119" t="s">
        <v>238</v>
      </c>
      <c r="AC138" s="119" t="s">
        <v>238</v>
      </c>
      <c r="AD138" s="119" t="s">
        <v>238</v>
      </c>
      <c r="AE138" s="119" t="s">
        <v>238</v>
      </c>
      <c r="AF138" s="119" t="s">
        <v>238</v>
      </c>
      <c r="AG138" s="119" t="s">
        <v>238</v>
      </c>
      <c r="AH138" s="119" t="s">
        <v>238</v>
      </c>
      <c r="AI138" s="119" t="s">
        <v>238</v>
      </c>
      <c r="AJ138" s="119" t="s">
        <v>238</v>
      </c>
      <c r="AK138" s="99"/>
      <c r="AL138" s="119" t="s">
        <v>3391</v>
      </c>
    </row>
    <row r="139" spans="1:38" s="117" customFormat="1" ht="30" customHeight="1" x14ac:dyDescent="0.35">
      <c r="A139" s="118" t="s">
        <v>3319</v>
      </c>
      <c r="B139" s="119" t="s">
        <v>3320</v>
      </c>
      <c r="C139" s="95">
        <v>43914</v>
      </c>
      <c r="D139" s="95" t="s">
        <v>2419</v>
      </c>
      <c r="E139" s="120" t="s">
        <v>3321</v>
      </c>
      <c r="F139" s="112" t="str">
        <f t="shared" si="2"/>
        <v>https://papers.ssrn.com/sol3/papers.cfm?abstract_id=3555225</v>
      </c>
      <c r="G139" s="116" t="s">
        <v>1489</v>
      </c>
      <c r="H139" s="116" t="s">
        <v>109</v>
      </c>
      <c r="I139" s="119" t="s">
        <v>3322</v>
      </c>
      <c r="J139" s="93" t="s">
        <v>3812</v>
      </c>
      <c r="K139" s="120">
        <v>2020</v>
      </c>
      <c r="L139" s="97" t="s">
        <v>1268</v>
      </c>
      <c r="M139" s="93" t="s">
        <v>3323</v>
      </c>
      <c r="N139" s="97" t="s">
        <v>2232</v>
      </c>
      <c r="O139" s="120" t="s">
        <v>237</v>
      </c>
      <c r="P139" s="120" t="s">
        <v>238</v>
      </c>
      <c r="Q139" s="120" t="s">
        <v>238</v>
      </c>
      <c r="R139" s="121" t="s">
        <v>237</v>
      </c>
      <c r="S139" s="119" t="s">
        <v>105</v>
      </c>
      <c r="T139" s="93" t="s">
        <v>1864</v>
      </c>
      <c r="U139" s="120" t="s">
        <v>238</v>
      </c>
      <c r="V139" s="120" t="s">
        <v>238</v>
      </c>
      <c r="W139" s="119" t="s">
        <v>238</v>
      </c>
      <c r="X139" s="120" t="s">
        <v>238</v>
      </c>
      <c r="Y139" s="120" t="s">
        <v>238</v>
      </c>
      <c r="Z139" s="120" t="s">
        <v>238</v>
      </c>
      <c r="AA139" s="119" t="s">
        <v>238</v>
      </c>
      <c r="AB139" s="119" t="s">
        <v>238</v>
      </c>
      <c r="AC139" s="119" t="s">
        <v>238</v>
      </c>
      <c r="AD139" s="119" t="s">
        <v>238</v>
      </c>
      <c r="AE139" s="119" t="s">
        <v>238</v>
      </c>
      <c r="AF139" s="119" t="s">
        <v>238</v>
      </c>
      <c r="AG139" s="119" t="s">
        <v>238</v>
      </c>
      <c r="AH139" s="119" t="s">
        <v>238</v>
      </c>
      <c r="AI139" s="119" t="s">
        <v>238</v>
      </c>
      <c r="AJ139" s="119" t="s">
        <v>238</v>
      </c>
      <c r="AK139" s="99"/>
      <c r="AL139" s="119" t="s">
        <v>3391</v>
      </c>
    </row>
    <row r="140" spans="1:38" s="117" customFormat="1" ht="30" customHeight="1" x14ac:dyDescent="0.35">
      <c r="A140" s="118" t="s">
        <v>3324</v>
      </c>
      <c r="B140" s="119" t="s">
        <v>3325</v>
      </c>
      <c r="C140" s="95">
        <v>44055</v>
      </c>
      <c r="D140" s="95" t="s">
        <v>2419</v>
      </c>
      <c r="E140" s="120" t="s">
        <v>3326</v>
      </c>
      <c r="F140" s="112" t="str">
        <f t="shared" si="2"/>
        <v>https://www.researchsquare.com/article/rs-56582/v1</v>
      </c>
      <c r="G140" s="97" t="s">
        <v>2121</v>
      </c>
      <c r="H140" s="116" t="s">
        <v>1759</v>
      </c>
      <c r="I140" s="119" t="s">
        <v>3327</v>
      </c>
      <c r="J140" s="120" t="s">
        <v>3328</v>
      </c>
      <c r="K140" s="120">
        <v>2020</v>
      </c>
      <c r="L140" s="116" t="s">
        <v>1757</v>
      </c>
      <c r="M140" s="93" t="s">
        <v>3329</v>
      </c>
      <c r="N140" s="97" t="s">
        <v>2232</v>
      </c>
      <c r="O140" s="120" t="s">
        <v>237</v>
      </c>
      <c r="P140" s="120" t="s">
        <v>238</v>
      </c>
      <c r="Q140" s="120" t="s">
        <v>238</v>
      </c>
      <c r="R140" s="121" t="s">
        <v>238</v>
      </c>
      <c r="S140" s="119" t="s">
        <v>39</v>
      </c>
      <c r="T140" s="93" t="s">
        <v>3330</v>
      </c>
      <c r="U140" s="120" t="s">
        <v>238</v>
      </c>
      <c r="V140" s="120" t="s">
        <v>238</v>
      </c>
      <c r="W140" s="119" t="s">
        <v>238</v>
      </c>
      <c r="X140" s="120" t="s">
        <v>238</v>
      </c>
      <c r="Y140" s="120" t="s">
        <v>238</v>
      </c>
      <c r="Z140" s="120" t="s">
        <v>238</v>
      </c>
      <c r="AA140" s="119" t="s">
        <v>238</v>
      </c>
      <c r="AB140" s="119" t="s">
        <v>238</v>
      </c>
      <c r="AC140" s="119" t="s">
        <v>238</v>
      </c>
      <c r="AD140" s="119" t="s">
        <v>238</v>
      </c>
      <c r="AE140" s="119" t="s">
        <v>238</v>
      </c>
      <c r="AF140" s="119" t="s">
        <v>238</v>
      </c>
      <c r="AG140" s="119" t="s">
        <v>238</v>
      </c>
      <c r="AH140" s="119" t="s">
        <v>238</v>
      </c>
      <c r="AI140" s="119" t="s">
        <v>238</v>
      </c>
      <c r="AJ140" s="119" t="s">
        <v>238</v>
      </c>
      <c r="AK140" s="99"/>
      <c r="AL140" s="119" t="s">
        <v>3391</v>
      </c>
    </row>
    <row r="141" spans="1:38" s="117" customFormat="1" ht="30" customHeight="1" x14ac:dyDescent="0.35">
      <c r="A141" s="118" t="s">
        <v>3331</v>
      </c>
      <c r="B141" s="119" t="s">
        <v>3332</v>
      </c>
      <c r="C141" s="95">
        <v>44025</v>
      </c>
      <c r="D141" s="95" t="s">
        <v>2419</v>
      </c>
      <c r="E141" s="120" t="s">
        <v>3333</v>
      </c>
      <c r="F141" s="112" t="str">
        <f t="shared" si="2"/>
        <v>http://www.bjoaonline.com/article.asp?issn=2549-2276;year=2020;volume=4;issue=5;spage=13;epage=16;aulast=Agung</v>
      </c>
      <c r="G141" s="97" t="s">
        <v>1864</v>
      </c>
      <c r="H141" s="116" t="s">
        <v>102</v>
      </c>
      <c r="I141" s="119" t="s">
        <v>3334</v>
      </c>
      <c r="J141" s="120" t="s">
        <v>3335</v>
      </c>
      <c r="K141" s="120">
        <v>2020</v>
      </c>
      <c r="L141" s="116" t="s">
        <v>1757</v>
      </c>
      <c r="M141" s="93" t="s">
        <v>3336</v>
      </c>
      <c r="N141" s="97" t="s">
        <v>2232</v>
      </c>
      <c r="O141" s="120" t="s">
        <v>237</v>
      </c>
      <c r="P141" s="120" t="s">
        <v>238</v>
      </c>
      <c r="Q141" s="120" t="s">
        <v>237</v>
      </c>
      <c r="R141" s="121" t="s">
        <v>238</v>
      </c>
      <c r="S141" s="119" t="s">
        <v>101</v>
      </c>
      <c r="T141" s="93" t="s">
        <v>1864</v>
      </c>
      <c r="U141" s="120" t="s">
        <v>238</v>
      </c>
      <c r="V141" s="120" t="s">
        <v>238</v>
      </c>
      <c r="W141" s="119" t="s">
        <v>238</v>
      </c>
      <c r="X141" s="120" t="s">
        <v>238</v>
      </c>
      <c r="Y141" s="120" t="s">
        <v>238</v>
      </c>
      <c r="Z141" s="120" t="s">
        <v>238</v>
      </c>
      <c r="AA141" s="119" t="s">
        <v>238</v>
      </c>
      <c r="AB141" s="119" t="s">
        <v>238</v>
      </c>
      <c r="AC141" s="119" t="s">
        <v>238</v>
      </c>
      <c r="AD141" s="119" t="s">
        <v>238</v>
      </c>
      <c r="AE141" s="119" t="s">
        <v>238</v>
      </c>
      <c r="AF141" s="119" t="s">
        <v>238</v>
      </c>
      <c r="AG141" s="119" t="s">
        <v>238</v>
      </c>
      <c r="AH141" s="119" t="s">
        <v>238</v>
      </c>
      <c r="AI141" s="119" t="s">
        <v>238</v>
      </c>
      <c r="AJ141" s="119" t="s">
        <v>238</v>
      </c>
      <c r="AK141" s="99" t="s">
        <v>3839</v>
      </c>
      <c r="AL141" s="119" t="s">
        <v>3391</v>
      </c>
    </row>
    <row r="142" spans="1:38" s="117" customFormat="1" ht="30" customHeight="1" x14ac:dyDescent="0.35">
      <c r="A142" s="118" t="s">
        <v>3337</v>
      </c>
      <c r="B142" s="98" t="s">
        <v>3338</v>
      </c>
      <c r="C142" s="95">
        <v>43921</v>
      </c>
      <c r="D142" s="95" t="s">
        <v>2419</v>
      </c>
      <c r="E142" s="120" t="s">
        <v>3339</v>
      </c>
      <c r="F142" s="112" t="str">
        <f t="shared" si="2"/>
        <v>https://e-kjp.org/DOIx.php?id=10.14734/PN.2020.31.1.1</v>
      </c>
      <c r="G142" s="97" t="s">
        <v>1864</v>
      </c>
      <c r="H142" s="116" t="s">
        <v>102</v>
      </c>
      <c r="I142" s="119" t="s">
        <v>3340</v>
      </c>
      <c r="J142" s="120" t="s">
        <v>3341</v>
      </c>
      <c r="K142" s="120">
        <v>2020</v>
      </c>
      <c r="L142" s="116" t="s">
        <v>1757</v>
      </c>
      <c r="M142" s="93" t="s">
        <v>3342</v>
      </c>
      <c r="N142" s="97" t="s">
        <v>3343</v>
      </c>
      <c r="O142" s="120" t="s">
        <v>237</v>
      </c>
      <c r="P142" s="120" t="s">
        <v>238</v>
      </c>
      <c r="Q142" s="120" t="s">
        <v>237</v>
      </c>
      <c r="R142" s="121" t="s">
        <v>238</v>
      </c>
      <c r="S142" s="119" t="s">
        <v>101</v>
      </c>
      <c r="T142" s="93" t="s">
        <v>1864</v>
      </c>
      <c r="U142" s="120" t="s">
        <v>238</v>
      </c>
      <c r="V142" s="120" t="s">
        <v>238</v>
      </c>
      <c r="W142" s="119" t="s">
        <v>238</v>
      </c>
      <c r="X142" s="120" t="s">
        <v>238</v>
      </c>
      <c r="Y142" s="120" t="s">
        <v>238</v>
      </c>
      <c r="Z142" s="120" t="s">
        <v>238</v>
      </c>
      <c r="AA142" s="119" t="s">
        <v>238</v>
      </c>
      <c r="AB142" s="119" t="s">
        <v>238</v>
      </c>
      <c r="AC142" s="119" t="s">
        <v>238</v>
      </c>
      <c r="AD142" s="119" t="s">
        <v>238</v>
      </c>
      <c r="AE142" s="119" t="s">
        <v>238</v>
      </c>
      <c r="AF142" s="119" t="s">
        <v>238</v>
      </c>
      <c r="AG142" s="119" t="s">
        <v>238</v>
      </c>
      <c r="AH142" s="119" t="s">
        <v>238</v>
      </c>
      <c r="AI142" s="119" t="s">
        <v>238</v>
      </c>
      <c r="AJ142" s="119" t="s">
        <v>238</v>
      </c>
      <c r="AK142" s="99" t="s">
        <v>3839</v>
      </c>
      <c r="AL142" s="119" t="s">
        <v>3391</v>
      </c>
    </row>
    <row r="143" spans="1:38" s="117" customFormat="1" ht="30" customHeight="1" x14ac:dyDescent="0.35">
      <c r="A143" s="118" t="s">
        <v>3344</v>
      </c>
      <c r="B143" s="119" t="s">
        <v>3345</v>
      </c>
      <c r="C143" s="95">
        <v>43960</v>
      </c>
      <c r="D143" s="95" t="s">
        <v>2419</v>
      </c>
      <c r="E143" s="120" t="s">
        <v>3346</v>
      </c>
      <c r="F143" s="112" t="str">
        <f t="shared" si="2"/>
        <v>http://journalrip.com/Files/Inpress/jrip-19713.pdf</v>
      </c>
      <c r="G143" s="97" t="s">
        <v>1864</v>
      </c>
      <c r="H143" s="116" t="s">
        <v>102</v>
      </c>
      <c r="I143" s="119" t="s">
        <v>3347</v>
      </c>
      <c r="J143" s="120" t="s">
        <v>3348</v>
      </c>
      <c r="K143" s="120">
        <v>2020</v>
      </c>
      <c r="L143" s="116" t="s">
        <v>1757</v>
      </c>
      <c r="M143" s="93" t="s">
        <v>3349</v>
      </c>
      <c r="N143" s="97" t="s">
        <v>2232</v>
      </c>
      <c r="O143" s="120" t="s">
        <v>238</v>
      </c>
      <c r="P143" s="120" t="s">
        <v>237</v>
      </c>
      <c r="Q143" s="120" t="s">
        <v>238</v>
      </c>
      <c r="R143" s="121" t="s">
        <v>238</v>
      </c>
      <c r="S143" s="119" t="s">
        <v>101</v>
      </c>
      <c r="T143" s="93" t="s">
        <v>1864</v>
      </c>
      <c r="U143" s="120" t="s">
        <v>238</v>
      </c>
      <c r="V143" s="120" t="s">
        <v>238</v>
      </c>
      <c r="W143" s="119" t="s">
        <v>238</v>
      </c>
      <c r="X143" s="120" t="s">
        <v>238</v>
      </c>
      <c r="Y143" s="120" t="s">
        <v>238</v>
      </c>
      <c r="Z143" s="120" t="s">
        <v>238</v>
      </c>
      <c r="AA143" s="119" t="s">
        <v>238</v>
      </c>
      <c r="AB143" s="119" t="s">
        <v>238</v>
      </c>
      <c r="AC143" s="119" t="s">
        <v>238</v>
      </c>
      <c r="AD143" s="119" t="s">
        <v>238</v>
      </c>
      <c r="AE143" s="119" t="s">
        <v>238</v>
      </c>
      <c r="AF143" s="119" t="s">
        <v>238</v>
      </c>
      <c r="AG143" s="119" t="s">
        <v>238</v>
      </c>
      <c r="AH143" s="119" t="s">
        <v>238</v>
      </c>
      <c r="AI143" s="119" t="s">
        <v>238</v>
      </c>
      <c r="AJ143" s="119" t="s">
        <v>238</v>
      </c>
      <c r="AK143" s="99"/>
      <c r="AL143" s="119" t="s">
        <v>3391</v>
      </c>
    </row>
    <row r="144" spans="1:38" s="117" customFormat="1" ht="30" customHeight="1" x14ac:dyDescent="0.35">
      <c r="A144" s="118" t="s">
        <v>3350</v>
      </c>
      <c r="B144" s="98" t="s">
        <v>3351</v>
      </c>
      <c r="C144" s="95">
        <v>43936</v>
      </c>
      <c r="D144" s="95" t="s">
        <v>2419</v>
      </c>
      <c r="E144" s="120" t="s">
        <v>3352</v>
      </c>
      <c r="F144" s="112" t="str">
        <f t="shared" si="2"/>
        <v>https://www.researchsquare.com/article/rs-22938/v1</v>
      </c>
      <c r="G144" s="116" t="s">
        <v>2428</v>
      </c>
      <c r="H144" s="116" t="s">
        <v>104</v>
      </c>
      <c r="I144" s="119" t="s">
        <v>3353</v>
      </c>
      <c r="J144" s="120" t="s">
        <v>3328</v>
      </c>
      <c r="K144" s="120">
        <v>2020</v>
      </c>
      <c r="L144" s="116" t="s">
        <v>1757</v>
      </c>
      <c r="M144" s="93" t="s">
        <v>3354</v>
      </c>
      <c r="N144" s="97" t="s">
        <v>2232</v>
      </c>
      <c r="O144" s="120" t="s">
        <v>237</v>
      </c>
      <c r="P144" s="120" t="s">
        <v>238</v>
      </c>
      <c r="Q144" s="120" t="s">
        <v>237</v>
      </c>
      <c r="R144" s="121" t="s">
        <v>238</v>
      </c>
      <c r="S144" s="119" t="s">
        <v>39</v>
      </c>
      <c r="T144" s="93" t="s">
        <v>2231</v>
      </c>
      <c r="U144" s="120" t="s">
        <v>237</v>
      </c>
      <c r="V144" s="120" t="s">
        <v>238</v>
      </c>
      <c r="W144" s="119" t="s">
        <v>237</v>
      </c>
      <c r="X144" s="120" t="s">
        <v>237</v>
      </c>
      <c r="Y144" s="120" t="s">
        <v>237</v>
      </c>
      <c r="Z144" s="120" t="s">
        <v>238</v>
      </c>
      <c r="AA144" s="119" t="s">
        <v>238</v>
      </c>
      <c r="AB144" s="119" t="s">
        <v>238</v>
      </c>
      <c r="AC144" s="119" t="s">
        <v>238</v>
      </c>
      <c r="AD144" s="119" t="s">
        <v>238</v>
      </c>
      <c r="AE144" s="119" t="s">
        <v>237</v>
      </c>
      <c r="AF144" s="119" t="s">
        <v>238</v>
      </c>
      <c r="AG144" s="119" t="s">
        <v>238</v>
      </c>
      <c r="AH144" s="119" t="s">
        <v>238</v>
      </c>
      <c r="AI144" s="119" t="s">
        <v>238</v>
      </c>
      <c r="AJ144" s="119" t="s">
        <v>238</v>
      </c>
      <c r="AK144" s="99" t="s">
        <v>3839</v>
      </c>
      <c r="AL144" s="119" t="s">
        <v>3391</v>
      </c>
    </row>
    <row r="145" spans="1:38" s="117" customFormat="1" ht="30" customHeight="1" x14ac:dyDescent="0.35">
      <c r="A145" s="118" t="s">
        <v>3355</v>
      </c>
      <c r="B145" s="119" t="s">
        <v>1761</v>
      </c>
      <c r="C145" s="95">
        <v>44049</v>
      </c>
      <c r="D145" s="95" t="s">
        <v>2419</v>
      </c>
      <c r="E145" s="120" t="s">
        <v>3356</v>
      </c>
      <c r="F145" s="112" t="str">
        <f t="shared" si="2"/>
        <v>https://www.tandfonline.com/doi/full/10.1080/14760584.2020.1800461</v>
      </c>
      <c r="G145" s="116" t="s">
        <v>848</v>
      </c>
      <c r="H145" s="116" t="s">
        <v>110</v>
      </c>
      <c r="I145" s="119" t="s">
        <v>3357</v>
      </c>
      <c r="J145" s="120" t="s">
        <v>3358</v>
      </c>
      <c r="K145" s="120">
        <v>2020</v>
      </c>
      <c r="L145" s="116" t="s">
        <v>1757</v>
      </c>
      <c r="M145" s="93" t="s">
        <v>3359</v>
      </c>
      <c r="N145" s="97" t="s">
        <v>2232</v>
      </c>
      <c r="O145" s="120" t="s">
        <v>238</v>
      </c>
      <c r="P145" s="120" t="s">
        <v>237</v>
      </c>
      <c r="Q145" s="120" t="s">
        <v>238</v>
      </c>
      <c r="R145" s="121" t="s">
        <v>237</v>
      </c>
      <c r="S145" s="119" t="s">
        <v>39</v>
      </c>
      <c r="T145" s="93" t="s">
        <v>3360</v>
      </c>
      <c r="U145" s="120" t="s">
        <v>238</v>
      </c>
      <c r="V145" s="120" t="s">
        <v>238</v>
      </c>
      <c r="W145" s="119" t="s">
        <v>238</v>
      </c>
      <c r="X145" s="120" t="s">
        <v>238</v>
      </c>
      <c r="Y145" s="120" t="s">
        <v>238</v>
      </c>
      <c r="Z145" s="120" t="s">
        <v>238</v>
      </c>
      <c r="AA145" s="119" t="s">
        <v>238</v>
      </c>
      <c r="AB145" s="119" t="s">
        <v>238</v>
      </c>
      <c r="AC145" s="119" t="s">
        <v>238</v>
      </c>
      <c r="AD145" s="119" t="s">
        <v>238</v>
      </c>
      <c r="AE145" s="119" t="s">
        <v>238</v>
      </c>
      <c r="AF145" s="119" t="s">
        <v>238</v>
      </c>
      <c r="AG145" s="119" t="s">
        <v>238</v>
      </c>
      <c r="AH145" s="119" t="s">
        <v>237</v>
      </c>
      <c r="AI145" s="119" t="s">
        <v>238</v>
      </c>
      <c r="AJ145" s="119" t="s">
        <v>3361</v>
      </c>
      <c r="AK145" s="99"/>
      <c r="AL145" s="119" t="s">
        <v>3391</v>
      </c>
    </row>
    <row r="146" spans="1:38" s="117" customFormat="1" ht="30" customHeight="1" x14ac:dyDescent="0.35">
      <c r="A146" s="118" t="s">
        <v>3362</v>
      </c>
      <c r="B146" s="98" t="s">
        <v>3363</v>
      </c>
      <c r="C146" s="95">
        <v>43987</v>
      </c>
      <c r="D146" s="95" t="s">
        <v>2419</v>
      </c>
      <c r="E146" s="120" t="s">
        <v>3364</v>
      </c>
      <c r="F146" s="112" t="str">
        <f t="shared" si="2"/>
        <v>https://www.medrxiv.org/content/10.1101/2020.06.03.20121145v1</v>
      </c>
      <c r="G146" s="97" t="s">
        <v>3365</v>
      </c>
      <c r="H146" s="116" t="s">
        <v>110</v>
      </c>
      <c r="I146" s="119" t="s">
        <v>3366</v>
      </c>
      <c r="J146" s="120" t="s">
        <v>1961</v>
      </c>
      <c r="K146" s="120">
        <v>2020</v>
      </c>
      <c r="L146" s="116" t="s">
        <v>1757</v>
      </c>
      <c r="M146" s="93" t="s">
        <v>3367</v>
      </c>
      <c r="N146" s="97" t="s">
        <v>2232</v>
      </c>
      <c r="O146" s="120" t="s">
        <v>238</v>
      </c>
      <c r="P146" s="120" t="s">
        <v>237</v>
      </c>
      <c r="Q146" s="120" t="s">
        <v>238</v>
      </c>
      <c r="R146" s="121" t="s">
        <v>238</v>
      </c>
      <c r="S146" s="119" t="s">
        <v>105</v>
      </c>
      <c r="T146" s="93" t="s">
        <v>3368</v>
      </c>
      <c r="U146" s="120" t="s">
        <v>238</v>
      </c>
      <c r="V146" s="120" t="s">
        <v>238</v>
      </c>
      <c r="W146" s="119" t="s">
        <v>238</v>
      </c>
      <c r="X146" s="120" t="s">
        <v>238</v>
      </c>
      <c r="Y146" s="120" t="s">
        <v>238</v>
      </c>
      <c r="Z146" s="120" t="s">
        <v>237</v>
      </c>
      <c r="AA146" s="119" t="s">
        <v>238</v>
      </c>
      <c r="AB146" s="119" t="s">
        <v>238</v>
      </c>
      <c r="AC146" s="119" t="s">
        <v>237</v>
      </c>
      <c r="AD146" s="119" t="s">
        <v>238</v>
      </c>
      <c r="AE146" s="119" t="s">
        <v>238</v>
      </c>
      <c r="AF146" s="119" t="s">
        <v>238</v>
      </c>
      <c r="AG146" s="119" t="s">
        <v>238</v>
      </c>
      <c r="AH146" s="119" t="s">
        <v>238</v>
      </c>
      <c r="AI146" s="119" t="s">
        <v>238</v>
      </c>
      <c r="AJ146" s="119" t="s">
        <v>3369</v>
      </c>
      <c r="AK146" s="99"/>
      <c r="AL146" s="119" t="s">
        <v>3391</v>
      </c>
    </row>
    <row r="147" spans="1:38" s="117" customFormat="1" ht="30" customHeight="1" x14ac:dyDescent="0.35">
      <c r="A147" s="118" t="s">
        <v>3370</v>
      </c>
      <c r="B147" s="119" t="s">
        <v>3371</v>
      </c>
      <c r="C147" s="95">
        <v>43951</v>
      </c>
      <c r="D147" s="95" t="s">
        <v>2419</v>
      </c>
      <c r="E147" s="135" t="s">
        <v>3372</v>
      </c>
      <c r="F147" s="112" t="str">
        <f t="shared" si="2"/>
        <v>https://www.fhi.no/en/publ/2020/The-role-of-children-in-the-transmission-of-SARS-CoV-2-COVID-19-1st-update/</v>
      </c>
      <c r="G147" s="97" t="s">
        <v>2261</v>
      </c>
      <c r="H147" s="116" t="s">
        <v>102</v>
      </c>
      <c r="I147" s="119" t="s">
        <v>3373</v>
      </c>
      <c r="J147" s="120" t="s">
        <v>3374</v>
      </c>
      <c r="K147" s="120">
        <v>2020</v>
      </c>
      <c r="L147" s="116" t="s">
        <v>1757</v>
      </c>
      <c r="M147" s="93" t="s">
        <v>2767</v>
      </c>
      <c r="N147" s="97" t="s">
        <v>2232</v>
      </c>
      <c r="O147" s="120" t="s">
        <v>238</v>
      </c>
      <c r="P147" s="120" t="s">
        <v>237</v>
      </c>
      <c r="Q147" s="120" t="s">
        <v>238</v>
      </c>
      <c r="R147" s="121" t="s">
        <v>238</v>
      </c>
      <c r="S147" s="119" t="s">
        <v>101</v>
      </c>
      <c r="T147" s="93" t="s">
        <v>1864</v>
      </c>
      <c r="U147" s="120" t="s">
        <v>238</v>
      </c>
      <c r="V147" s="120" t="s">
        <v>238</v>
      </c>
      <c r="W147" s="119" t="s">
        <v>238</v>
      </c>
      <c r="X147" s="120" t="s">
        <v>238</v>
      </c>
      <c r="Y147" s="120" t="s">
        <v>238</v>
      </c>
      <c r="Z147" s="120" t="s">
        <v>238</v>
      </c>
      <c r="AA147" s="119" t="s">
        <v>238</v>
      </c>
      <c r="AB147" s="119" t="s">
        <v>238</v>
      </c>
      <c r="AC147" s="119" t="s">
        <v>238</v>
      </c>
      <c r="AD147" s="119" t="s">
        <v>238</v>
      </c>
      <c r="AE147" s="119" t="s">
        <v>238</v>
      </c>
      <c r="AF147" s="119" t="s">
        <v>238</v>
      </c>
      <c r="AG147" s="119" t="s">
        <v>238</v>
      </c>
      <c r="AH147" s="119" t="s">
        <v>238</v>
      </c>
      <c r="AI147" s="119" t="s">
        <v>238</v>
      </c>
      <c r="AJ147" s="119" t="s">
        <v>238</v>
      </c>
      <c r="AK147" s="99"/>
      <c r="AL147" s="119" t="s">
        <v>3391</v>
      </c>
    </row>
    <row r="148" spans="1:38" s="117" customFormat="1" ht="30" customHeight="1" x14ac:dyDescent="0.35">
      <c r="A148" s="118" t="s">
        <v>3375</v>
      </c>
      <c r="B148" s="119" t="s">
        <v>1761</v>
      </c>
      <c r="C148" s="95">
        <v>43907</v>
      </c>
      <c r="D148" s="95" t="s">
        <v>2419</v>
      </c>
      <c r="E148" s="120" t="s">
        <v>3376</v>
      </c>
      <c r="F148" s="112" t="str">
        <f t="shared" si="2"/>
        <v>https://onlinelibrary.wiley.com/doi/full/10.1002/jmv.25771</v>
      </c>
      <c r="G148" s="97" t="s">
        <v>1864</v>
      </c>
      <c r="H148" s="116" t="s">
        <v>109</v>
      </c>
      <c r="I148" s="119" t="s">
        <v>3377</v>
      </c>
      <c r="J148" s="120" t="s">
        <v>3378</v>
      </c>
      <c r="K148" s="120">
        <v>2020</v>
      </c>
      <c r="L148" s="116" t="s">
        <v>1757</v>
      </c>
      <c r="M148" s="120" t="s">
        <v>3379</v>
      </c>
      <c r="N148" s="97" t="s">
        <v>2232</v>
      </c>
      <c r="O148" s="120" t="s">
        <v>237</v>
      </c>
      <c r="P148" s="120" t="s">
        <v>238</v>
      </c>
      <c r="Q148" s="120" t="s">
        <v>237</v>
      </c>
      <c r="R148" s="121" t="s">
        <v>238</v>
      </c>
      <c r="S148" s="119" t="s">
        <v>101</v>
      </c>
      <c r="T148" s="93" t="s">
        <v>1864</v>
      </c>
      <c r="U148" s="120" t="s">
        <v>238</v>
      </c>
      <c r="V148" s="120" t="s">
        <v>238</v>
      </c>
      <c r="W148" s="119" t="s">
        <v>238</v>
      </c>
      <c r="X148" s="120" t="s">
        <v>238</v>
      </c>
      <c r="Y148" s="120" t="s">
        <v>238</v>
      </c>
      <c r="Z148" s="120" t="s">
        <v>238</v>
      </c>
      <c r="AA148" s="119" t="s">
        <v>238</v>
      </c>
      <c r="AB148" s="119" t="s">
        <v>238</v>
      </c>
      <c r="AC148" s="119" t="s">
        <v>238</v>
      </c>
      <c r="AD148" s="119" t="s">
        <v>238</v>
      </c>
      <c r="AE148" s="119" t="s">
        <v>238</v>
      </c>
      <c r="AF148" s="119" t="s">
        <v>238</v>
      </c>
      <c r="AG148" s="119" t="s">
        <v>238</v>
      </c>
      <c r="AH148" s="119" t="s">
        <v>238</v>
      </c>
      <c r="AI148" s="119" t="s">
        <v>238</v>
      </c>
      <c r="AJ148" s="119" t="s">
        <v>238</v>
      </c>
      <c r="AK148" s="99"/>
      <c r="AL148" s="119" t="s">
        <v>3391</v>
      </c>
    </row>
    <row r="149" spans="1:38" s="117" customFormat="1" ht="30" customHeight="1" x14ac:dyDescent="0.35">
      <c r="A149" s="118" t="s">
        <v>3380</v>
      </c>
      <c r="B149" s="119" t="s">
        <v>1761</v>
      </c>
      <c r="C149" s="134" t="s">
        <v>2419</v>
      </c>
      <c r="D149" s="95" t="s">
        <v>2419</v>
      </c>
      <c r="E149" s="120" t="s">
        <v>3381</v>
      </c>
      <c r="F149" s="112" t="str">
        <f t="shared" si="2"/>
        <v>http://www.infantjournal.co.uk/journal_article.html?RecordNumber=7163</v>
      </c>
      <c r="G149" s="97" t="s">
        <v>1864</v>
      </c>
      <c r="H149" s="116" t="s">
        <v>109</v>
      </c>
      <c r="I149" s="119" t="s">
        <v>3382</v>
      </c>
      <c r="J149" s="120" t="s">
        <v>3383</v>
      </c>
      <c r="K149" s="120">
        <v>0</v>
      </c>
      <c r="L149" s="116" t="s">
        <v>1757</v>
      </c>
      <c r="M149" s="93" t="s">
        <v>2767</v>
      </c>
      <c r="N149" s="97" t="s">
        <v>2232</v>
      </c>
      <c r="O149" s="120" t="s">
        <v>237</v>
      </c>
      <c r="P149" s="120" t="s">
        <v>237</v>
      </c>
      <c r="Q149" s="120" t="s">
        <v>238</v>
      </c>
      <c r="R149" s="121" t="s">
        <v>238</v>
      </c>
      <c r="S149" s="119" t="s">
        <v>101</v>
      </c>
      <c r="T149" s="93" t="s">
        <v>1864</v>
      </c>
      <c r="U149" s="120" t="s">
        <v>238</v>
      </c>
      <c r="V149" s="120" t="s">
        <v>238</v>
      </c>
      <c r="W149" s="119" t="s">
        <v>238</v>
      </c>
      <c r="X149" s="120" t="s">
        <v>238</v>
      </c>
      <c r="Y149" s="120" t="s">
        <v>238</v>
      </c>
      <c r="Z149" s="120" t="s">
        <v>238</v>
      </c>
      <c r="AA149" s="119" t="s">
        <v>238</v>
      </c>
      <c r="AB149" s="119" t="s">
        <v>238</v>
      </c>
      <c r="AC149" s="119" t="s">
        <v>238</v>
      </c>
      <c r="AD149" s="119" t="s">
        <v>238</v>
      </c>
      <c r="AE149" s="119" t="s">
        <v>238</v>
      </c>
      <c r="AF149" s="119" t="s">
        <v>238</v>
      </c>
      <c r="AG149" s="119" t="s">
        <v>238</v>
      </c>
      <c r="AH149" s="119" t="s">
        <v>238</v>
      </c>
      <c r="AI149" s="119" t="s">
        <v>238</v>
      </c>
      <c r="AJ149" s="119" t="s">
        <v>238</v>
      </c>
      <c r="AK149" s="99"/>
      <c r="AL149" s="119" t="s">
        <v>3391</v>
      </c>
    </row>
    <row r="150" spans="1:38" s="117" customFormat="1" ht="30" customHeight="1" x14ac:dyDescent="0.35">
      <c r="A150" s="118" t="s">
        <v>3384</v>
      </c>
      <c r="B150" s="119" t="s">
        <v>3385</v>
      </c>
      <c r="C150" s="95">
        <v>44029</v>
      </c>
      <c r="D150" s="95" t="s">
        <v>2419</v>
      </c>
      <c r="E150" s="120" t="s">
        <v>3386</v>
      </c>
      <c r="F150" s="112" t="str">
        <f t="shared" si="2"/>
        <v>http://waocp.com/journal/index.php/apjec/article/view/449</v>
      </c>
      <c r="G150" s="116" t="s">
        <v>3387</v>
      </c>
      <c r="H150" s="116" t="s">
        <v>109</v>
      </c>
      <c r="I150" s="119" t="s">
        <v>3388</v>
      </c>
      <c r="J150" s="120" t="s">
        <v>3389</v>
      </c>
      <c r="K150" s="120">
        <v>2020</v>
      </c>
      <c r="L150" s="116" t="s">
        <v>1757</v>
      </c>
      <c r="M150" s="120" t="s">
        <v>3390</v>
      </c>
      <c r="N150" s="97" t="s">
        <v>2232</v>
      </c>
      <c r="O150" s="120" t="s">
        <v>237</v>
      </c>
      <c r="P150" s="120" t="s">
        <v>237</v>
      </c>
      <c r="Q150" s="120" t="s">
        <v>238</v>
      </c>
      <c r="R150" s="121" t="s">
        <v>237</v>
      </c>
      <c r="S150" s="119" t="s">
        <v>39</v>
      </c>
      <c r="T150" s="93" t="s">
        <v>1864</v>
      </c>
      <c r="U150" s="120" t="s">
        <v>238</v>
      </c>
      <c r="V150" s="120" t="s">
        <v>238</v>
      </c>
      <c r="W150" s="119" t="s">
        <v>238</v>
      </c>
      <c r="X150" s="120" t="s">
        <v>238</v>
      </c>
      <c r="Y150" s="120" t="s">
        <v>238</v>
      </c>
      <c r="Z150" s="120" t="s">
        <v>238</v>
      </c>
      <c r="AA150" s="119" t="s">
        <v>238</v>
      </c>
      <c r="AB150" s="119" t="s">
        <v>238</v>
      </c>
      <c r="AC150" s="119" t="s">
        <v>238</v>
      </c>
      <c r="AD150" s="119" t="s">
        <v>238</v>
      </c>
      <c r="AE150" s="119" t="s">
        <v>238</v>
      </c>
      <c r="AF150" s="119" t="s">
        <v>238</v>
      </c>
      <c r="AG150" s="119" t="s">
        <v>238</v>
      </c>
      <c r="AH150" s="119" t="s">
        <v>238</v>
      </c>
      <c r="AI150" s="119" t="s">
        <v>238</v>
      </c>
      <c r="AJ150" s="119" t="s">
        <v>238</v>
      </c>
      <c r="AK150" s="99"/>
      <c r="AL150" s="119" t="s">
        <v>3391</v>
      </c>
    </row>
    <row r="151" spans="1:38" s="117" customFormat="1" ht="30" customHeight="1" x14ac:dyDescent="0.35">
      <c r="A151" s="118" t="s">
        <v>3487</v>
      </c>
      <c r="B151" s="119" t="s">
        <v>3488</v>
      </c>
      <c r="C151" s="95">
        <v>44067</v>
      </c>
      <c r="D151" s="95">
        <v>44069</v>
      </c>
      <c r="E151" s="120" t="s">
        <v>3489</v>
      </c>
      <c r="F151" s="112" t="str">
        <f t="shared" si="2"/>
        <v>https://www.tandfonline.com/doi/full/10.1080/0167482X.2020.1801625</v>
      </c>
      <c r="G151" s="116" t="s">
        <v>103</v>
      </c>
      <c r="H151" s="116" t="s">
        <v>104</v>
      </c>
      <c r="I151" s="119" t="s">
        <v>3490</v>
      </c>
      <c r="J151" s="120" t="s">
        <v>2583</v>
      </c>
      <c r="K151" s="120">
        <v>2020</v>
      </c>
      <c r="L151" s="116" t="s">
        <v>1757</v>
      </c>
      <c r="M151" s="120" t="s">
        <v>3491</v>
      </c>
      <c r="N151" s="97" t="s">
        <v>2232</v>
      </c>
      <c r="O151" s="120" t="s">
        <v>237</v>
      </c>
      <c r="P151" s="120" t="s">
        <v>238</v>
      </c>
      <c r="Q151" s="120" t="s">
        <v>238</v>
      </c>
      <c r="R151" s="121" t="s">
        <v>237</v>
      </c>
      <c r="S151" s="119" t="s">
        <v>105</v>
      </c>
      <c r="T151" s="120">
        <v>4451</v>
      </c>
      <c r="U151" s="120" t="s">
        <v>238</v>
      </c>
      <c r="V151" s="120" t="s">
        <v>237</v>
      </c>
      <c r="W151" s="119" t="s">
        <v>237</v>
      </c>
      <c r="X151" s="120" t="s">
        <v>237</v>
      </c>
      <c r="Y151" s="120" t="s">
        <v>238</v>
      </c>
      <c r="Z151" s="120" t="s">
        <v>238</v>
      </c>
      <c r="AA151" s="119" t="s">
        <v>238</v>
      </c>
      <c r="AB151" s="119" t="s">
        <v>238</v>
      </c>
      <c r="AC151" s="119" t="s">
        <v>238</v>
      </c>
      <c r="AD151" s="119" t="s">
        <v>238</v>
      </c>
      <c r="AE151" s="119" t="s">
        <v>238</v>
      </c>
      <c r="AF151" s="119" t="s">
        <v>238</v>
      </c>
      <c r="AG151" s="119" t="s">
        <v>237</v>
      </c>
      <c r="AH151" s="119" t="s">
        <v>238</v>
      </c>
      <c r="AI151" s="119" t="s">
        <v>238</v>
      </c>
      <c r="AJ151" s="119" t="s">
        <v>238</v>
      </c>
      <c r="AK151" s="99" t="s">
        <v>2260</v>
      </c>
      <c r="AL151" s="98" t="s">
        <v>1962</v>
      </c>
    </row>
    <row r="152" spans="1:38" s="117" customFormat="1" ht="30" customHeight="1" x14ac:dyDescent="0.35">
      <c r="A152" s="118" t="s">
        <v>3492</v>
      </c>
      <c r="B152" s="98" t="s">
        <v>1761</v>
      </c>
      <c r="C152" s="95">
        <v>44060</v>
      </c>
      <c r="D152" s="95">
        <v>44068</v>
      </c>
      <c r="E152" s="120" t="s">
        <v>3493</v>
      </c>
      <c r="F152" s="112" t="str">
        <f t="shared" si="2"/>
        <v>https://www.sciencedirect.com/science/article/pii/S2589933320301804?via%3Dihub</v>
      </c>
      <c r="G152" s="116" t="s">
        <v>103</v>
      </c>
      <c r="H152" s="116" t="s">
        <v>1759</v>
      </c>
      <c r="I152" s="119" t="s">
        <v>3494</v>
      </c>
      <c r="J152" s="120" t="s">
        <v>2589</v>
      </c>
      <c r="K152" s="120">
        <v>2020</v>
      </c>
      <c r="L152" s="116" t="s">
        <v>1757</v>
      </c>
      <c r="M152" s="120" t="s">
        <v>3495</v>
      </c>
      <c r="N152" s="97" t="s">
        <v>2232</v>
      </c>
      <c r="O152" s="120" t="s">
        <v>237</v>
      </c>
      <c r="P152" s="120" t="s">
        <v>238</v>
      </c>
      <c r="Q152" s="120" t="s">
        <v>238</v>
      </c>
      <c r="R152" s="121" t="s">
        <v>237</v>
      </c>
      <c r="S152" s="119" t="s">
        <v>105</v>
      </c>
      <c r="T152" s="120">
        <v>4811</v>
      </c>
      <c r="U152" s="120" t="s">
        <v>237</v>
      </c>
      <c r="V152" s="120" t="s">
        <v>238</v>
      </c>
      <c r="W152" s="119" t="s">
        <v>238</v>
      </c>
      <c r="X152" s="120" t="s">
        <v>237</v>
      </c>
      <c r="Y152" s="120" t="s">
        <v>237</v>
      </c>
      <c r="Z152" s="120" t="s">
        <v>238</v>
      </c>
      <c r="AA152" s="119" t="s">
        <v>238</v>
      </c>
      <c r="AB152" s="119" t="s">
        <v>238</v>
      </c>
      <c r="AC152" s="119" t="s">
        <v>238</v>
      </c>
      <c r="AD152" s="119" t="s">
        <v>238</v>
      </c>
      <c r="AE152" s="119" t="s">
        <v>238</v>
      </c>
      <c r="AF152" s="119" t="s">
        <v>238</v>
      </c>
      <c r="AG152" s="119" t="s">
        <v>237</v>
      </c>
      <c r="AH152" s="119" t="s">
        <v>238</v>
      </c>
      <c r="AI152" s="119" t="s">
        <v>238</v>
      </c>
      <c r="AJ152" s="119" t="s">
        <v>238</v>
      </c>
      <c r="AK152" s="99"/>
      <c r="AL152" s="98" t="s">
        <v>1962</v>
      </c>
    </row>
    <row r="153" spans="1:38" s="117" customFormat="1" ht="30" customHeight="1" x14ac:dyDescent="0.35">
      <c r="A153" s="118" t="s">
        <v>3496</v>
      </c>
      <c r="B153" s="119" t="s">
        <v>3497</v>
      </c>
      <c r="C153" s="95">
        <v>44058</v>
      </c>
      <c r="D153" s="95">
        <v>44068</v>
      </c>
      <c r="E153" s="120" t="s">
        <v>3498</v>
      </c>
      <c r="F153" s="112" t="str">
        <f t="shared" si="2"/>
        <v>https://www.sciencedirect.com/science/article/pii/S2589933320301798?via%3Dihub</v>
      </c>
      <c r="G153" s="97" t="s">
        <v>103</v>
      </c>
      <c r="H153" s="116" t="s">
        <v>100</v>
      </c>
      <c r="I153" s="119" t="s">
        <v>3499</v>
      </c>
      <c r="J153" s="120" t="s">
        <v>2589</v>
      </c>
      <c r="K153" s="120">
        <v>2020</v>
      </c>
      <c r="L153" s="116" t="s">
        <v>1757</v>
      </c>
      <c r="M153" s="120" t="s">
        <v>3500</v>
      </c>
      <c r="N153" s="97" t="s">
        <v>2232</v>
      </c>
      <c r="O153" s="120" t="s">
        <v>237</v>
      </c>
      <c r="P153" s="120" t="s">
        <v>238</v>
      </c>
      <c r="Q153" s="120" t="s">
        <v>237</v>
      </c>
      <c r="R153" s="121" t="s">
        <v>238</v>
      </c>
      <c r="S153" s="119" t="s">
        <v>105</v>
      </c>
      <c r="T153" s="93" t="s">
        <v>3501</v>
      </c>
      <c r="U153" s="120" t="s">
        <v>237</v>
      </c>
      <c r="V153" s="120" t="s">
        <v>238</v>
      </c>
      <c r="W153" s="119" t="s">
        <v>238</v>
      </c>
      <c r="X153" s="120" t="s">
        <v>237</v>
      </c>
      <c r="Y153" s="120" t="s">
        <v>238</v>
      </c>
      <c r="Z153" s="120" t="s">
        <v>238</v>
      </c>
      <c r="AA153" s="119" t="s">
        <v>238</v>
      </c>
      <c r="AB153" s="119" t="s">
        <v>238</v>
      </c>
      <c r="AC153" s="119" t="s">
        <v>238</v>
      </c>
      <c r="AD153" s="119" t="s">
        <v>238</v>
      </c>
      <c r="AE153" s="119" t="s">
        <v>238</v>
      </c>
      <c r="AF153" s="119" t="s">
        <v>237</v>
      </c>
      <c r="AG153" s="119" t="s">
        <v>238</v>
      </c>
      <c r="AH153" s="119" t="s">
        <v>238</v>
      </c>
      <c r="AI153" s="119" t="s">
        <v>238</v>
      </c>
      <c r="AJ153" s="119" t="s">
        <v>238</v>
      </c>
      <c r="AK153" s="99"/>
      <c r="AL153" s="98" t="s">
        <v>1962</v>
      </c>
    </row>
    <row r="154" spans="1:38" s="117" customFormat="1" ht="30" customHeight="1" x14ac:dyDescent="0.35">
      <c r="A154" s="118" t="s">
        <v>3502</v>
      </c>
      <c r="B154" s="119" t="s">
        <v>3503</v>
      </c>
      <c r="C154" s="95">
        <v>44060</v>
      </c>
      <c r="D154" s="95">
        <v>44068</v>
      </c>
      <c r="E154" s="120" t="s">
        <v>3504</v>
      </c>
      <c r="F154" s="112" t="str">
        <f t="shared" si="2"/>
        <v>https://www.sciencedirect.com/science/article/pii/S2095809920302162?via%3Dihub</v>
      </c>
      <c r="G154" s="97" t="s">
        <v>107</v>
      </c>
      <c r="H154" s="116" t="s">
        <v>104</v>
      </c>
      <c r="I154" s="119" t="s">
        <v>3505</v>
      </c>
      <c r="J154" s="120" t="s">
        <v>3506</v>
      </c>
      <c r="K154" s="120">
        <v>2020</v>
      </c>
      <c r="L154" s="116" t="s">
        <v>1757</v>
      </c>
      <c r="M154" s="120" t="s">
        <v>3507</v>
      </c>
      <c r="N154" s="97" t="s">
        <v>2232</v>
      </c>
      <c r="O154" s="120" t="s">
        <v>237</v>
      </c>
      <c r="P154" s="120" t="s">
        <v>238</v>
      </c>
      <c r="Q154" s="120" t="s">
        <v>238</v>
      </c>
      <c r="R154" s="121" t="s">
        <v>238</v>
      </c>
      <c r="S154" s="119" t="s">
        <v>39</v>
      </c>
      <c r="T154" s="93" t="s">
        <v>1864</v>
      </c>
      <c r="U154" s="120" t="s">
        <v>237</v>
      </c>
      <c r="V154" s="120" t="s">
        <v>238</v>
      </c>
      <c r="W154" s="119" t="s">
        <v>238</v>
      </c>
      <c r="X154" s="120" t="s">
        <v>237</v>
      </c>
      <c r="Y154" s="120" t="s">
        <v>238</v>
      </c>
      <c r="Z154" s="120" t="s">
        <v>238</v>
      </c>
      <c r="AA154" s="119" t="s">
        <v>238</v>
      </c>
      <c r="AB154" s="119" t="s">
        <v>238</v>
      </c>
      <c r="AC154" s="119" t="s">
        <v>238</v>
      </c>
      <c r="AD154" s="119" t="s">
        <v>238</v>
      </c>
      <c r="AE154" s="119" t="s">
        <v>238</v>
      </c>
      <c r="AF154" s="119" t="s">
        <v>238</v>
      </c>
      <c r="AG154" s="119" t="s">
        <v>238</v>
      </c>
      <c r="AH154" s="119" t="s">
        <v>238</v>
      </c>
      <c r="AI154" s="119" t="s">
        <v>238</v>
      </c>
      <c r="AJ154" s="119" t="s">
        <v>238</v>
      </c>
      <c r="AK154" s="99"/>
      <c r="AL154" s="98" t="s">
        <v>1962</v>
      </c>
    </row>
    <row r="155" spans="1:38" s="117" customFormat="1" ht="30" customHeight="1" x14ac:dyDescent="0.35">
      <c r="A155" s="118" t="s">
        <v>3508</v>
      </c>
      <c r="B155" s="98" t="s">
        <v>1761</v>
      </c>
      <c r="C155" s="95">
        <v>44033</v>
      </c>
      <c r="D155" s="95">
        <v>44068</v>
      </c>
      <c r="E155" s="120" t="s">
        <v>3509</v>
      </c>
      <c r="F155" s="112" t="str">
        <f t="shared" si="2"/>
        <v>https://link.springer.com/article/10.1007%2Fs10311-020-01054-1</v>
      </c>
      <c r="G155" s="97" t="s">
        <v>1864</v>
      </c>
      <c r="H155" s="116" t="s">
        <v>109</v>
      </c>
      <c r="I155" s="119" t="s">
        <v>3510</v>
      </c>
      <c r="J155" s="120" t="s">
        <v>3511</v>
      </c>
      <c r="K155" s="120">
        <v>2020</v>
      </c>
      <c r="L155" s="116" t="s">
        <v>1757</v>
      </c>
      <c r="M155" s="120" t="s">
        <v>3512</v>
      </c>
      <c r="N155" s="97" t="s">
        <v>2232</v>
      </c>
      <c r="O155" s="120" t="s">
        <v>237</v>
      </c>
      <c r="P155" s="120" t="s">
        <v>237</v>
      </c>
      <c r="Q155" s="120" t="s">
        <v>238</v>
      </c>
      <c r="R155" s="121" t="s">
        <v>237</v>
      </c>
      <c r="S155" s="119" t="s">
        <v>101</v>
      </c>
      <c r="T155" s="93" t="s">
        <v>1864</v>
      </c>
      <c r="U155" s="120" t="s">
        <v>238</v>
      </c>
      <c r="V155" s="120" t="s">
        <v>238</v>
      </c>
      <c r="W155" s="119" t="s">
        <v>237</v>
      </c>
      <c r="X155" s="120" t="s">
        <v>238</v>
      </c>
      <c r="Y155" s="120" t="s">
        <v>238</v>
      </c>
      <c r="Z155" s="120" t="s">
        <v>237</v>
      </c>
      <c r="AA155" s="119" t="s">
        <v>238</v>
      </c>
      <c r="AB155" s="119" t="s">
        <v>238</v>
      </c>
      <c r="AC155" s="119" t="s">
        <v>237</v>
      </c>
      <c r="AD155" s="119" t="s">
        <v>238</v>
      </c>
      <c r="AE155" s="119" t="s">
        <v>238</v>
      </c>
      <c r="AF155" s="119" t="s">
        <v>238</v>
      </c>
      <c r="AG155" s="119" t="s">
        <v>237</v>
      </c>
      <c r="AH155" s="119" t="s">
        <v>237</v>
      </c>
      <c r="AI155" s="119" t="s">
        <v>238</v>
      </c>
      <c r="AJ155" s="119" t="s">
        <v>238</v>
      </c>
      <c r="AK155" s="99" t="s">
        <v>3839</v>
      </c>
      <c r="AL155" s="98" t="s">
        <v>1962</v>
      </c>
    </row>
    <row r="156" spans="1:38" s="117" customFormat="1" ht="30" customHeight="1" x14ac:dyDescent="0.35">
      <c r="A156" s="118" t="s">
        <v>3513</v>
      </c>
      <c r="B156" s="119" t="s">
        <v>3514</v>
      </c>
      <c r="C156" s="95">
        <v>44004</v>
      </c>
      <c r="D156" s="95">
        <v>44068</v>
      </c>
      <c r="E156" s="120" t="s">
        <v>3515</v>
      </c>
      <c r="F156" s="112" t="str">
        <f t="shared" si="2"/>
        <v>https://www.sciencedirect.com/science/article/pii/S1058981320301284?via%3Dihub</v>
      </c>
      <c r="G156" s="116" t="s">
        <v>103</v>
      </c>
      <c r="H156" s="116" t="s">
        <v>104</v>
      </c>
      <c r="I156" s="119" t="s">
        <v>3516</v>
      </c>
      <c r="J156" s="120" t="s">
        <v>3517</v>
      </c>
      <c r="K156" s="120">
        <v>2020</v>
      </c>
      <c r="L156" s="116" t="s">
        <v>1757</v>
      </c>
      <c r="M156" s="120" t="s">
        <v>3518</v>
      </c>
      <c r="N156" s="97" t="s">
        <v>2232</v>
      </c>
      <c r="O156" s="120" t="s">
        <v>237</v>
      </c>
      <c r="P156" s="120" t="s">
        <v>238</v>
      </c>
      <c r="Q156" s="120" t="s">
        <v>238</v>
      </c>
      <c r="R156" s="121" t="s">
        <v>237</v>
      </c>
      <c r="S156" s="119" t="s">
        <v>105</v>
      </c>
      <c r="T156" s="93" t="s">
        <v>1864</v>
      </c>
      <c r="U156" s="120" t="s">
        <v>237</v>
      </c>
      <c r="V156" s="120" t="s">
        <v>238</v>
      </c>
      <c r="W156" s="119" t="s">
        <v>237</v>
      </c>
      <c r="X156" s="120" t="s">
        <v>237</v>
      </c>
      <c r="Y156" s="120" t="s">
        <v>238</v>
      </c>
      <c r="Z156" s="120" t="s">
        <v>238</v>
      </c>
      <c r="AA156" s="119" t="s">
        <v>238</v>
      </c>
      <c r="AB156" s="119" t="s">
        <v>238</v>
      </c>
      <c r="AC156" s="119" t="s">
        <v>238</v>
      </c>
      <c r="AD156" s="119" t="s">
        <v>238</v>
      </c>
      <c r="AE156" s="119" t="s">
        <v>238</v>
      </c>
      <c r="AF156" s="119" t="s">
        <v>238</v>
      </c>
      <c r="AG156" s="119" t="s">
        <v>237</v>
      </c>
      <c r="AH156" s="119" t="s">
        <v>238</v>
      </c>
      <c r="AI156" s="98" t="s">
        <v>238</v>
      </c>
      <c r="AJ156" s="119" t="s">
        <v>238</v>
      </c>
      <c r="AK156" s="99"/>
      <c r="AL156" s="98" t="s">
        <v>1962</v>
      </c>
    </row>
    <row r="157" spans="1:38" s="117" customFormat="1" ht="30" customHeight="1" x14ac:dyDescent="0.35">
      <c r="A157" s="118" t="s">
        <v>3519</v>
      </c>
      <c r="B157" s="119" t="s">
        <v>3520</v>
      </c>
      <c r="C157" s="95">
        <v>43999</v>
      </c>
      <c r="D157" s="95">
        <v>44068</v>
      </c>
      <c r="E157" s="135" t="s">
        <v>3521</v>
      </c>
      <c r="F157" s="112" t="str">
        <f t="shared" si="2"/>
        <v>https://link.springer.com/article/10.1007%2Fs13158-020-00267-3</v>
      </c>
      <c r="G157" s="97" t="s">
        <v>2261</v>
      </c>
      <c r="H157" s="116" t="s">
        <v>3136</v>
      </c>
      <c r="I157" s="119" t="s">
        <v>3522</v>
      </c>
      <c r="J157" s="120" t="s">
        <v>2624</v>
      </c>
      <c r="K157" s="120">
        <v>2020</v>
      </c>
      <c r="L157" s="116" t="s">
        <v>1757</v>
      </c>
      <c r="M157" s="120" t="s">
        <v>3523</v>
      </c>
      <c r="N157" s="97" t="s">
        <v>2232</v>
      </c>
      <c r="O157" s="120" t="s">
        <v>238</v>
      </c>
      <c r="P157" s="120" t="s">
        <v>237</v>
      </c>
      <c r="Q157" s="120" t="s">
        <v>238</v>
      </c>
      <c r="R157" s="121" t="s">
        <v>237</v>
      </c>
      <c r="S157" s="119" t="s">
        <v>105</v>
      </c>
      <c r="T157" s="93" t="s">
        <v>1864</v>
      </c>
      <c r="U157" s="120" t="s">
        <v>238</v>
      </c>
      <c r="V157" s="120" t="s">
        <v>238</v>
      </c>
      <c r="W157" s="119" t="s">
        <v>238</v>
      </c>
      <c r="X157" s="120" t="s">
        <v>238</v>
      </c>
      <c r="Y157" s="120" t="s">
        <v>238</v>
      </c>
      <c r="Z157" s="120" t="s">
        <v>238</v>
      </c>
      <c r="AA157" s="119" t="s">
        <v>238</v>
      </c>
      <c r="AB157" s="119" t="s">
        <v>237</v>
      </c>
      <c r="AC157" s="119" t="s">
        <v>238</v>
      </c>
      <c r="AD157" s="119" t="s">
        <v>238</v>
      </c>
      <c r="AE157" s="119" t="s">
        <v>238</v>
      </c>
      <c r="AF157" s="119" t="s">
        <v>238</v>
      </c>
      <c r="AG157" s="119" t="s">
        <v>238</v>
      </c>
      <c r="AH157" s="119" t="s">
        <v>237</v>
      </c>
      <c r="AI157" s="119" t="s">
        <v>238</v>
      </c>
      <c r="AJ157" s="119" t="s">
        <v>238</v>
      </c>
      <c r="AK157" s="99"/>
      <c r="AL157" s="98" t="s">
        <v>1962</v>
      </c>
    </row>
    <row r="158" spans="1:38" s="117" customFormat="1" ht="30" customHeight="1" x14ac:dyDescent="0.35">
      <c r="A158" s="118" t="s">
        <v>3524</v>
      </c>
      <c r="B158" s="119" t="s">
        <v>3525</v>
      </c>
      <c r="C158" s="95">
        <v>44063</v>
      </c>
      <c r="D158" s="95">
        <v>44068</v>
      </c>
      <c r="E158" s="120" t="s">
        <v>3526</v>
      </c>
      <c r="F158" s="112" t="str">
        <f t="shared" si="2"/>
        <v>https://www.sciencedirect.com/science/article/pii/S0276562420300603?via%3Dihub</v>
      </c>
      <c r="G158" s="116" t="s">
        <v>2418</v>
      </c>
      <c r="H158" s="116" t="s">
        <v>100</v>
      </c>
      <c r="I158" s="119" t="s">
        <v>3527</v>
      </c>
      <c r="J158" s="120" t="s">
        <v>3528</v>
      </c>
      <c r="K158" s="120">
        <v>2020</v>
      </c>
      <c r="L158" s="116" t="s">
        <v>1757</v>
      </c>
      <c r="M158" s="120" t="s">
        <v>3529</v>
      </c>
      <c r="N158" s="97" t="s">
        <v>2232</v>
      </c>
      <c r="O158" s="120" t="s">
        <v>238</v>
      </c>
      <c r="P158" s="120" t="s">
        <v>237</v>
      </c>
      <c r="Q158" s="120" t="s">
        <v>238</v>
      </c>
      <c r="R158" s="121" t="s">
        <v>237</v>
      </c>
      <c r="S158" s="119" t="s">
        <v>105</v>
      </c>
      <c r="T158" s="93" t="s">
        <v>3530</v>
      </c>
      <c r="U158" s="120" t="s">
        <v>238</v>
      </c>
      <c r="V158" s="120" t="s">
        <v>238</v>
      </c>
      <c r="W158" s="119" t="s">
        <v>238</v>
      </c>
      <c r="X158" s="120" t="s">
        <v>238</v>
      </c>
      <c r="Y158" s="120" t="s">
        <v>238</v>
      </c>
      <c r="Z158" s="120" t="s">
        <v>237</v>
      </c>
      <c r="AA158" s="119" t="s">
        <v>238</v>
      </c>
      <c r="AB158" s="119" t="s">
        <v>237</v>
      </c>
      <c r="AC158" s="119" t="s">
        <v>238</v>
      </c>
      <c r="AD158" s="119" t="s">
        <v>238</v>
      </c>
      <c r="AE158" s="119" t="s">
        <v>238</v>
      </c>
      <c r="AF158" s="119" t="s">
        <v>238</v>
      </c>
      <c r="AG158" s="119" t="s">
        <v>238</v>
      </c>
      <c r="AH158" s="119" t="s">
        <v>237</v>
      </c>
      <c r="AI158" s="119" t="s">
        <v>238</v>
      </c>
      <c r="AJ158" s="119" t="s">
        <v>238</v>
      </c>
      <c r="AK158" s="99"/>
      <c r="AL158" s="98" t="s">
        <v>1962</v>
      </c>
    </row>
    <row r="159" spans="1:38" s="117" customFormat="1" ht="30" customHeight="1" x14ac:dyDescent="0.35">
      <c r="A159" s="118" t="s">
        <v>3531</v>
      </c>
      <c r="B159" s="119" t="s">
        <v>3532</v>
      </c>
      <c r="C159" s="95">
        <v>44067</v>
      </c>
      <c r="D159" s="95">
        <v>44068</v>
      </c>
      <c r="E159" s="120" t="s">
        <v>3533</v>
      </c>
      <c r="F159" s="112" t="str">
        <f t="shared" si="2"/>
        <v>https://jamanetwork.com/journals/jamanetworkopen/fullarticle/2769684</v>
      </c>
      <c r="G159" s="97" t="s">
        <v>107</v>
      </c>
      <c r="H159" s="116" t="s">
        <v>1759</v>
      </c>
      <c r="I159" s="119" t="s">
        <v>3534</v>
      </c>
      <c r="J159" s="120" t="s">
        <v>3535</v>
      </c>
      <c r="K159" s="120">
        <v>2020</v>
      </c>
      <c r="L159" s="116" t="s">
        <v>1757</v>
      </c>
      <c r="M159" s="120" t="s">
        <v>3536</v>
      </c>
      <c r="N159" s="97" t="s">
        <v>2232</v>
      </c>
      <c r="O159" s="120" t="s">
        <v>238</v>
      </c>
      <c r="P159" s="120" t="s">
        <v>237</v>
      </c>
      <c r="Q159" s="120" t="s">
        <v>238</v>
      </c>
      <c r="R159" s="121" t="s">
        <v>238</v>
      </c>
      <c r="S159" s="119" t="s">
        <v>39</v>
      </c>
      <c r="T159" s="93" t="s">
        <v>3537</v>
      </c>
      <c r="U159" s="120" t="s">
        <v>238</v>
      </c>
      <c r="V159" s="120" t="s">
        <v>238</v>
      </c>
      <c r="W159" s="119" t="s">
        <v>238</v>
      </c>
      <c r="X159" s="120" t="s">
        <v>238</v>
      </c>
      <c r="Y159" s="120" t="s">
        <v>238</v>
      </c>
      <c r="Z159" s="120" t="s">
        <v>237</v>
      </c>
      <c r="AA159" s="119" t="s">
        <v>237</v>
      </c>
      <c r="AB159" s="119" t="s">
        <v>237</v>
      </c>
      <c r="AC159" s="119" t="s">
        <v>237</v>
      </c>
      <c r="AD159" s="119" t="s">
        <v>238</v>
      </c>
      <c r="AE159" s="119" t="s">
        <v>238</v>
      </c>
      <c r="AF159" s="119" t="s">
        <v>238</v>
      </c>
      <c r="AG159" s="119" t="s">
        <v>238</v>
      </c>
      <c r="AH159" s="119" t="s">
        <v>238</v>
      </c>
      <c r="AI159" s="119" t="s">
        <v>238</v>
      </c>
      <c r="AJ159" s="119" t="s">
        <v>238</v>
      </c>
      <c r="AK159" s="99"/>
      <c r="AL159" s="98" t="s">
        <v>1962</v>
      </c>
    </row>
    <row r="160" spans="1:38" s="117" customFormat="1" ht="30" customHeight="1" x14ac:dyDescent="0.35">
      <c r="A160" s="118" t="s">
        <v>3538</v>
      </c>
      <c r="B160" s="119" t="s">
        <v>3539</v>
      </c>
      <c r="C160" s="95">
        <v>44053</v>
      </c>
      <c r="D160" s="95">
        <v>44068</v>
      </c>
      <c r="E160" s="120" t="s">
        <v>3540</v>
      </c>
      <c r="F160" s="112" t="str">
        <f t="shared" si="2"/>
        <v>https://hrbopenresearch.org/articles/3-37/v2</v>
      </c>
      <c r="G160" s="116" t="s">
        <v>3541</v>
      </c>
      <c r="H160" s="116" t="s">
        <v>2339</v>
      </c>
      <c r="I160" s="119" t="s">
        <v>3542</v>
      </c>
      <c r="J160" s="120" t="s">
        <v>3543</v>
      </c>
      <c r="K160" s="120">
        <v>2020</v>
      </c>
      <c r="L160" s="116" t="s">
        <v>1757</v>
      </c>
      <c r="M160" s="120" t="s">
        <v>3544</v>
      </c>
      <c r="N160" s="97" t="s">
        <v>2232</v>
      </c>
      <c r="O160" s="120" t="s">
        <v>238</v>
      </c>
      <c r="P160" s="120" t="s">
        <v>237</v>
      </c>
      <c r="Q160" s="120" t="s">
        <v>238</v>
      </c>
      <c r="R160" s="121" t="s">
        <v>237</v>
      </c>
      <c r="S160" s="119" t="s">
        <v>105</v>
      </c>
      <c r="T160" s="93" t="s">
        <v>1864</v>
      </c>
      <c r="U160" s="120" t="s">
        <v>238</v>
      </c>
      <c r="V160" s="120" t="s">
        <v>238</v>
      </c>
      <c r="W160" s="119" t="s">
        <v>238</v>
      </c>
      <c r="X160" s="120" t="s">
        <v>238</v>
      </c>
      <c r="Y160" s="120" t="s">
        <v>238</v>
      </c>
      <c r="Z160" s="120" t="s">
        <v>237</v>
      </c>
      <c r="AA160" s="119" t="s">
        <v>237</v>
      </c>
      <c r="AB160" s="119" t="s">
        <v>237</v>
      </c>
      <c r="AC160" s="119" t="s">
        <v>238</v>
      </c>
      <c r="AD160" s="119" t="s">
        <v>238</v>
      </c>
      <c r="AE160" s="119" t="s">
        <v>238</v>
      </c>
      <c r="AF160" s="119" t="s">
        <v>238</v>
      </c>
      <c r="AG160" s="119" t="s">
        <v>238</v>
      </c>
      <c r="AH160" s="119" t="s">
        <v>237</v>
      </c>
      <c r="AI160" s="119" t="s">
        <v>238</v>
      </c>
      <c r="AJ160" s="119" t="s">
        <v>238</v>
      </c>
      <c r="AK160" s="99"/>
      <c r="AL160" s="98" t="s">
        <v>1962</v>
      </c>
    </row>
    <row r="161" spans="1:38" s="117" customFormat="1" ht="30" customHeight="1" x14ac:dyDescent="0.35">
      <c r="A161" s="118" t="s">
        <v>3545</v>
      </c>
      <c r="B161" s="119" t="s">
        <v>3546</v>
      </c>
      <c r="C161" s="95">
        <v>44062</v>
      </c>
      <c r="D161" s="95">
        <v>44066</v>
      </c>
      <c r="E161" s="120" t="s">
        <v>3547</v>
      </c>
      <c r="F161" s="112" t="str">
        <f t="shared" si="2"/>
        <v>https://www.jpeds.com/article/S0022-3476(20)31023-4/fulltext</v>
      </c>
      <c r="G161" s="116" t="s">
        <v>103</v>
      </c>
      <c r="H161" s="116" t="s">
        <v>104</v>
      </c>
      <c r="I161" s="119" t="s">
        <v>3548</v>
      </c>
      <c r="J161" s="120" t="s">
        <v>2120</v>
      </c>
      <c r="K161" s="120">
        <v>2020</v>
      </c>
      <c r="L161" s="116" t="s">
        <v>1757</v>
      </c>
      <c r="M161" s="120" t="s">
        <v>3549</v>
      </c>
      <c r="N161" s="97" t="s">
        <v>2232</v>
      </c>
      <c r="O161" s="120" t="s">
        <v>238</v>
      </c>
      <c r="P161" s="120" t="s">
        <v>237</v>
      </c>
      <c r="Q161" s="120" t="s">
        <v>238</v>
      </c>
      <c r="R161" s="121" t="s">
        <v>238</v>
      </c>
      <c r="S161" s="119" t="s">
        <v>105</v>
      </c>
      <c r="T161" s="120">
        <v>192</v>
      </c>
      <c r="U161" s="120" t="s">
        <v>238</v>
      </c>
      <c r="V161" s="120" t="s">
        <v>238</v>
      </c>
      <c r="W161" s="119" t="s">
        <v>238</v>
      </c>
      <c r="X161" s="120" t="s">
        <v>238</v>
      </c>
      <c r="Y161" s="120" t="s">
        <v>238</v>
      </c>
      <c r="Z161" s="120" t="s">
        <v>237</v>
      </c>
      <c r="AA161" s="119" t="s">
        <v>237</v>
      </c>
      <c r="AB161" s="119" t="s">
        <v>237</v>
      </c>
      <c r="AC161" s="119" t="s">
        <v>237</v>
      </c>
      <c r="AD161" s="119" t="s">
        <v>237</v>
      </c>
      <c r="AE161" s="119" t="s">
        <v>238</v>
      </c>
      <c r="AF161" s="119" t="s">
        <v>238</v>
      </c>
      <c r="AG161" s="119" t="s">
        <v>238</v>
      </c>
      <c r="AH161" s="119" t="s">
        <v>238</v>
      </c>
      <c r="AI161" s="119" t="s">
        <v>238</v>
      </c>
      <c r="AJ161" s="119" t="s">
        <v>238</v>
      </c>
      <c r="AK161" s="99"/>
      <c r="AL161" s="98" t="s">
        <v>1962</v>
      </c>
    </row>
    <row r="162" spans="1:38" s="117" customFormat="1" ht="30" customHeight="1" x14ac:dyDescent="0.35">
      <c r="A162" s="118" t="s">
        <v>3550</v>
      </c>
      <c r="B162" s="98" t="s">
        <v>3551</v>
      </c>
      <c r="C162" s="95">
        <v>44061</v>
      </c>
      <c r="D162" s="95">
        <v>44066</v>
      </c>
      <c r="E162" s="120" t="s">
        <v>3552</v>
      </c>
      <c r="F162" s="112" t="str">
        <f t="shared" si="2"/>
        <v>https://journals.lww.com/pidj/Abstract/9000/Multisystem_Inflammatory_Syndrome_Associated_With.96073.aspx</v>
      </c>
      <c r="G162" s="116" t="s">
        <v>1063</v>
      </c>
      <c r="H162" s="116" t="s">
        <v>104</v>
      </c>
      <c r="I162" s="119" t="s">
        <v>3553</v>
      </c>
      <c r="J162" s="120" t="s">
        <v>2651</v>
      </c>
      <c r="K162" s="120">
        <v>2020</v>
      </c>
      <c r="L162" s="116" t="s">
        <v>1757</v>
      </c>
      <c r="M162" s="120" t="s">
        <v>3554</v>
      </c>
      <c r="N162" s="97" t="s">
        <v>2232</v>
      </c>
      <c r="O162" s="120" t="s">
        <v>238</v>
      </c>
      <c r="P162" s="120" t="s">
        <v>237</v>
      </c>
      <c r="Q162" s="120" t="s">
        <v>238</v>
      </c>
      <c r="R162" s="121" t="s">
        <v>238</v>
      </c>
      <c r="S162" s="119" t="s">
        <v>39</v>
      </c>
      <c r="T162" s="93">
        <v>11</v>
      </c>
      <c r="U162" s="120" t="s">
        <v>238</v>
      </c>
      <c r="V162" s="120" t="s">
        <v>238</v>
      </c>
      <c r="W162" s="119" t="s">
        <v>238</v>
      </c>
      <c r="X162" s="120" t="s">
        <v>238</v>
      </c>
      <c r="Y162" s="120" t="s">
        <v>238</v>
      </c>
      <c r="Z162" s="120" t="s">
        <v>238</v>
      </c>
      <c r="AA162" s="119" t="s">
        <v>237</v>
      </c>
      <c r="AB162" s="119" t="s">
        <v>237</v>
      </c>
      <c r="AC162" s="119" t="s">
        <v>237</v>
      </c>
      <c r="AD162" s="119" t="s">
        <v>237</v>
      </c>
      <c r="AE162" s="119" t="s">
        <v>238</v>
      </c>
      <c r="AF162" s="119" t="s">
        <v>238</v>
      </c>
      <c r="AG162" s="119" t="s">
        <v>238</v>
      </c>
      <c r="AH162" s="119" t="s">
        <v>238</v>
      </c>
      <c r="AI162" s="119" t="s">
        <v>238</v>
      </c>
      <c r="AJ162" s="119" t="s">
        <v>238</v>
      </c>
      <c r="AK162" s="99"/>
      <c r="AL162" s="98" t="s">
        <v>1962</v>
      </c>
    </row>
    <row r="163" spans="1:38" s="117" customFormat="1" ht="30" customHeight="1" x14ac:dyDescent="0.35">
      <c r="A163" s="118" t="s">
        <v>3555</v>
      </c>
      <c r="B163" s="98" t="s">
        <v>3556</v>
      </c>
      <c r="C163" s="95">
        <v>44064</v>
      </c>
      <c r="D163" s="95">
        <v>44066</v>
      </c>
      <c r="E163" s="120" t="s">
        <v>3557</v>
      </c>
      <c r="F163" s="112" t="str">
        <f t="shared" si="2"/>
        <v>https://www.mdpi.com/1660-4601/17/17/6080/htm</v>
      </c>
      <c r="G163" s="116" t="s">
        <v>106</v>
      </c>
      <c r="H163" s="116" t="s">
        <v>104</v>
      </c>
      <c r="I163" s="119" t="s">
        <v>3558</v>
      </c>
      <c r="J163" s="120" t="s">
        <v>3559</v>
      </c>
      <c r="K163" s="120">
        <v>2020</v>
      </c>
      <c r="L163" s="116" t="s">
        <v>1757</v>
      </c>
      <c r="M163" s="120" t="s">
        <v>3560</v>
      </c>
      <c r="N163" s="97" t="s">
        <v>2232</v>
      </c>
      <c r="O163" s="120" t="s">
        <v>238</v>
      </c>
      <c r="P163" s="120" t="s">
        <v>237</v>
      </c>
      <c r="Q163" s="120" t="s">
        <v>238</v>
      </c>
      <c r="R163" s="121" t="s">
        <v>238</v>
      </c>
      <c r="S163" s="119" t="s">
        <v>105</v>
      </c>
      <c r="T163" s="93">
        <v>166</v>
      </c>
      <c r="U163" s="120" t="s">
        <v>238</v>
      </c>
      <c r="V163" s="120" t="s">
        <v>238</v>
      </c>
      <c r="W163" s="119" t="s">
        <v>238</v>
      </c>
      <c r="X163" s="120" t="s">
        <v>238</v>
      </c>
      <c r="Y163" s="120" t="s">
        <v>238</v>
      </c>
      <c r="Z163" s="120" t="s">
        <v>237</v>
      </c>
      <c r="AA163" s="119" t="s">
        <v>237</v>
      </c>
      <c r="AB163" s="119" t="s">
        <v>237</v>
      </c>
      <c r="AC163" s="119" t="s">
        <v>237</v>
      </c>
      <c r="AD163" s="119" t="s">
        <v>237</v>
      </c>
      <c r="AE163" s="119" t="s">
        <v>238</v>
      </c>
      <c r="AF163" s="119" t="s">
        <v>238</v>
      </c>
      <c r="AG163" s="119" t="s">
        <v>238</v>
      </c>
      <c r="AH163" s="119" t="s">
        <v>238</v>
      </c>
      <c r="AI163" s="119" t="s">
        <v>238</v>
      </c>
      <c r="AJ163" s="119" t="s">
        <v>238</v>
      </c>
      <c r="AK163" s="99"/>
      <c r="AL163" s="98" t="s">
        <v>1962</v>
      </c>
    </row>
    <row r="164" spans="1:38" s="117" customFormat="1" ht="30" customHeight="1" x14ac:dyDescent="0.35">
      <c r="A164" s="118" t="s">
        <v>3561</v>
      </c>
      <c r="B164" s="119" t="s">
        <v>3769</v>
      </c>
      <c r="C164" s="95">
        <v>44058</v>
      </c>
      <c r="D164" s="95">
        <v>44066</v>
      </c>
      <c r="E164" s="120" t="s">
        <v>3562</v>
      </c>
      <c r="F164" s="112" t="str">
        <f t="shared" si="2"/>
        <v>https://www.mdpi.com/1660-4601/17/16/5933</v>
      </c>
      <c r="G164" s="116" t="s">
        <v>168</v>
      </c>
      <c r="H164" s="116" t="s">
        <v>1759</v>
      </c>
      <c r="I164" s="119" t="s">
        <v>3563</v>
      </c>
      <c r="J164" s="120" t="s">
        <v>3559</v>
      </c>
      <c r="K164" s="120">
        <v>2020</v>
      </c>
      <c r="L164" s="116" t="s">
        <v>1757</v>
      </c>
      <c r="M164" s="120" t="s">
        <v>3564</v>
      </c>
      <c r="N164" s="97" t="s">
        <v>2232</v>
      </c>
      <c r="O164" s="120" t="s">
        <v>237</v>
      </c>
      <c r="P164" s="120" t="s">
        <v>238</v>
      </c>
      <c r="Q164" s="120" t="s">
        <v>238</v>
      </c>
      <c r="R164" s="121" t="s">
        <v>237</v>
      </c>
      <c r="S164" s="119" t="s">
        <v>105</v>
      </c>
      <c r="T164" s="120">
        <v>90</v>
      </c>
      <c r="U164" s="120" t="s">
        <v>238</v>
      </c>
      <c r="V164" s="120" t="s">
        <v>237</v>
      </c>
      <c r="W164" s="119" t="s">
        <v>238</v>
      </c>
      <c r="X164" s="120" t="s">
        <v>238</v>
      </c>
      <c r="Y164" s="120" t="s">
        <v>238</v>
      </c>
      <c r="Z164" s="120" t="s">
        <v>238</v>
      </c>
      <c r="AA164" s="119" t="s">
        <v>238</v>
      </c>
      <c r="AB164" s="119" t="s">
        <v>238</v>
      </c>
      <c r="AC164" s="119" t="s">
        <v>238</v>
      </c>
      <c r="AD164" s="119" t="s">
        <v>238</v>
      </c>
      <c r="AE164" s="119" t="s">
        <v>238</v>
      </c>
      <c r="AF164" s="119" t="s">
        <v>238</v>
      </c>
      <c r="AG164" s="119" t="s">
        <v>237</v>
      </c>
      <c r="AH164" s="119" t="s">
        <v>238</v>
      </c>
      <c r="AI164" s="119" t="s">
        <v>238</v>
      </c>
      <c r="AJ164" s="119" t="s">
        <v>238</v>
      </c>
      <c r="AK164" s="99" t="s">
        <v>2260</v>
      </c>
      <c r="AL164" s="98" t="s">
        <v>1962</v>
      </c>
    </row>
    <row r="165" spans="1:38" s="117" customFormat="1" ht="30" customHeight="1" x14ac:dyDescent="0.35">
      <c r="A165" s="118" t="s">
        <v>3565</v>
      </c>
      <c r="B165" s="98" t="s">
        <v>1761</v>
      </c>
      <c r="C165" s="95">
        <v>44040</v>
      </c>
      <c r="D165" s="95">
        <v>44065</v>
      </c>
      <c r="E165" s="120" t="s">
        <v>3566</v>
      </c>
      <c r="F165" s="112" t="str">
        <f t="shared" si="2"/>
        <v>https://www.pedneur.com/article/S0887-8994(20)30273-3/fulltext</v>
      </c>
      <c r="G165" s="116" t="s">
        <v>103</v>
      </c>
      <c r="H165" s="116" t="s">
        <v>104</v>
      </c>
      <c r="I165" s="119" t="s">
        <v>3567</v>
      </c>
      <c r="J165" s="120" t="s">
        <v>3568</v>
      </c>
      <c r="K165" s="120">
        <v>2020</v>
      </c>
      <c r="L165" s="116" t="s">
        <v>1757</v>
      </c>
      <c r="M165" s="120" t="s">
        <v>3569</v>
      </c>
      <c r="N165" s="97" t="s">
        <v>2232</v>
      </c>
      <c r="O165" s="120" t="s">
        <v>238</v>
      </c>
      <c r="P165" s="120" t="s">
        <v>237</v>
      </c>
      <c r="Q165" s="120" t="s">
        <v>238</v>
      </c>
      <c r="R165" s="121" t="s">
        <v>238</v>
      </c>
      <c r="S165" s="119" t="s">
        <v>105</v>
      </c>
      <c r="T165" s="120">
        <v>1</v>
      </c>
      <c r="U165" s="120" t="s">
        <v>238</v>
      </c>
      <c r="V165" s="120" t="s">
        <v>238</v>
      </c>
      <c r="W165" s="119" t="s">
        <v>238</v>
      </c>
      <c r="X165" s="120" t="s">
        <v>238</v>
      </c>
      <c r="Y165" s="120" t="s">
        <v>238</v>
      </c>
      <c r="Z165" s="120" t="s">
        <v>238</v>
      </c>
      <c r="AA165" s="119" t="s">
        <v>237</v>
      </c>
      <c r="AB165" s="119" t="s">
        <v>238</v>
      </c>
      <c r="AC165" s="119" t="s">
        <v>237</v>
      </c>
      <c r="AD165" s="119" t="s">
        <v>237</v>
      </c>
      <c r="AE165" s="119" t="s">
        <v>238</v>
      </c>
      <c r="AF165" s="119" t="s">
        <v>238</v>
      </c>
      <c r="AG165" s="119" t="s">
        <v>238</v>
      </c>
      <c r="AH165" s="119" t="s">
        <v>238</v>
      </c>
      <c r="AI165" s="119" t="s">
        <v>238</v>
      </c>
      <c r="AJ165" s="119" t="s">
        <v>238</v>
      </c>
      <c r="AK165" s="99"/>
      <c r="AL165" s="98" t="s">
        <v>1962</v>
      </c>
    </row>
    <row r="166" spans="1:38" s="117" customFormat="1" ht="30" customHeight="1" x14ac:dyDescent="0.35">
      <c r="A166" s="118" t="s">
        <v>3570</v>
      </c>
      <c r="B166" s="119" t="s">
        <v>3571</v>
      </c>
      <c r="C166" s="95">
        <v>44050</v>
      </c>
      <c r="D166" s="95">
        <v>44065</v>
      </c>
      <c r="E166" s="120" t="s">
        <v>3572</v>
      </c>
      <c r="F166" s="112" t="str">
        <f t="shared" si="2"/>
        <v>https://www.sciencedirect.com/science/article/pii/S0277953620304949?via%3Dihub</v>
      </c>
      <c r="G166" s="97" t="s">
        <v>103</v>
      </c>
      <c r="H166" s="116" t="s">
        <v>1759</v>
      </c>
      <c r="I166" s="119" t="s">
        <v>3573</v>
      </c>
      <c r="J166" s="120" t="s">
        <v>3574</v>
      </c>
      <c r="K166" s="120">
        <v>2020</v>
      </c>
      <c r="L166" s="116" t="s">
        <v>1757</v>
      </c>
      <c r="M166" s="120" t="s">
        <v>3575</v>
      </c>
      <c r="N166" s="97" t="s">
        <v>2232</v>
      </c>
      <c r="O166" s="120" t="s">
        <v>238</v>
      </c>
      <c r="P166" s="120" t="s">
        <v>237</v>
      </c>
      <c r="Q166" s="120" t="s">
        <v>238</v>
      </c>
      <c r="R166" s="121" t="s">
        <v>237</v>
      </c>
      <c r="S166" s="119" t="s">
        <v>105</v>
      </c>
      <c r="T166" s="120">
        <v>8600</v>
      </c>
      <c r="U166" s="120" t="s">
        <v>238</v>
      </c>
      <c r="V166" s="120" t="s">
        <v>238</v>
      </c>
      <c r="W166" s="119" t="s">
        <v>238</v>
      </c>
      <c r="X166" s="120" t="s">
        <v>238</v>
      </c>
      <c r="Y166" s="120" t="s">
        <v>238</v>
      </c>
      <c r="Z166" s="120" t="s">
        <v>237</v>
      </c>
      <c r="AA166" s="119" t="s">
        <v>238</v>
      </c>
      <c r="AB166" s="119" t="s">
        <v>237</v>
      </c>
      <c r="AC166" s="119" t="s">
        <v>237</v>
      </c>
      <c r="AD166" s="119" t="s">
        <v>238</v>
      </c>
      <c r="AE166" s="119" t="s">
        <v>238</v>
      </c>
      <c r="AF166" s="119" t="s">
        <v>238</v>
      </c>
      <c r="AG166" s="119" t="s">
        <v>237</v>
      </c>
      <c r="AH166" s="119" t="s">
        <v>238</v>
      </c>
      <c r="AI166" s="119" t="s">
        <v>238</v>
      </c>
      <c r="AJ166" s="119" t="s">
        <v>238</v>
      </c>
      <c r="AK166" s="99"/>
      <c r="AL166" s="98" t="s">
        <v>1962</v>
      </c>
    </row>
    <row r="167" spans="1:38" s="117" customFormat="1" ht="30" customHeight="1" x14ac:dyDescent="0.35">
      <c r="A167" s="118" t="s">
        <v>3576</v>
      </c>
      <c r="B167" s="122" t="s">
        <v>3577</v>
      </c>
      <c r="C167" s="95">
        <v>44060</v>
      </c>
      <c r="D167" s="95">
        <v>44065</v>
      </c>
      <c r="E167" s="135" t="s">
        <v>3578</v>
      </c>
      <c r="F167" s="112" t="str">
        <f t="shared" si="2"/>
        <v>https://academic.oup.com/hropen/article/2020/3/hoaa035/5893474</v>
      </c>
      <c r="G167" s="97" t="s">
        <v>2261</v>
      </c>
      <c r="H167" s="116" t="s">
        <v>2188</v>
      </c>
      <c r="I167" s="119" t="s">
        <v>3579</v>
      </c>
      <c r="J167" s="120" t="s">
        <v>3580</v>
      </c>
      <c r="K167" s="120">
        <v>2020</v>
      </c>
      <c r="L167" s="116" t="s">
        <v>1757</v>
      </c>
      <c r="M167" s="120" t="s">
        <v>3581</v>
      </c>
      <c r="N167" s="97" t="s">
        <v>2232</v>
      </c>
      <c r="O167" s="120" t="s">
        <v>237</v>
      </c>
      <c r="P167" s="120" t="s">
        <v>238</v>
      </c>
      <c r="Q167" s="120" t="s">
        <v>238</v>
      </c>
      <c r="R167" s="121" t="s">
        <v>237</v>
      </c>
      <c r="S167" s="119" t="s">
        <v>101</v>
      </c>
      <c r="T167" s="120" t="s">
        <v>3582</v>
      </c>
      <c r="U167" s="120" t="s">
        <v>238</v>
      </c>
      <c r="V167" s="120" t="s">
        <v>237</v>
      </c>
      <c r="W167" s="119" t="s">
        <v>238</v>
      </c>
      <c r="X167" s="120" t="s">
        <v>237</v>
      </c>
      <c r="Y167" s="120" t="s">
        <v>238</v>
      </c>
      <c r="Z167" s="120" t="s">
        <v>238</v>
      </c>
      <c r="AA167" s="119" t="s">
        <v>238</v>
      </c>
      <c r="AB167" s="119" t="s">
        <v>238</v>
      </c>
      <c r="AC167" s="119" t="s">
        <v>238</v>
      </c>
      <c r="AD167" s="119" t="s">
        <v>238</v>
      </c>
      <c r="AE167" s="119" t="s">
        <v>238</v>
      </c>
      <c r="AF167" s="119" t="s">
        <v>238</v>
      </c>
      <c r="AG167" s="119" t="s">
        <v>237</v>
      </c>
      <c r="AH167" s="119" t="s">
        <v>238</v>
      </c>
      <c r="AI167" s="119" t="s">
        <v>238</v>
      </c>
      <c r="AJ167" s="119" t="s">
        <v>238</v>
      </c>
      <c r="AK167" s="99"/>
      <c r="AL167" s="98" t="s">
        <v>1962</v>
      </c>
    </row>
    <row r="168" spans="1:38" s="117" customFormat="1" ht="30" customHeight="1" x14ac:dyDescent="0.35">
      <c r="A168" s="118" t="s">
        <v>3583</v>
      </c>
      <c r="B168" s="119" t="s">
        <v>3584</v>
      </c>
      <c r="C168" s="95">
        <v>44053</v>
      </c>
      <c r="D168" s="95">
        <v>44064</v>
      </c>
      <c r="E168" s="120" t="s">
        <v>3585</v>
      </c>
      <c r="F168" s="112" t="str">
        <f t="shared" si="2"/>
        <v>https://www.researchsquare.com/article/rs-42030/v1</v>
      </c>
      <c r="G168" s="116" t="s">
        <v>103</v>
      </c>
      <c r="H168" s="116" t="s">
        <v>2341</v>
      </c>
      <c r="I168" s="119" t="s">
        <v>3586</v>
      </c>
      <c r="J168" s="120" t="s">
        <v>3587</v>
      </c>
      <c r="K168" s="120">
        <v>2020</v>
      </c>
      <c r="L168" s="116" t="s">
        <v>1757</v>
      </c>
      <c r="M168" s="120" t="s">
        <v>3588</v>
      </c>
      <c r="N168" s="97" t="s">
        <v>2232</v>
      </c>
      <c r="O168" s="120" t="s">
        <v>237</v>
      </c>
      <c r="P168" s="120" t="s">
        <v>237</v>
      </c>
      <c r="Q168" s="120" t="s">
        <v>238</v>
      </c>
      <c r="R168" s="121" t="s">
        <v>238</v>
      </c>
      <c r="S168" s="119" t="s">
        <v>105</v>
      </c>
      <c r="T168" s="120">
        <v>327</v>
      </c>
      <c r="U168" s="120" t="s">
        <v>237</v>
      </c>
      <c r="V168" s="120" t="s">
        <v>238</v>
      </c>
      <c r="W168" s="119" t="s">
        <v>238</v>
      </c>
      <c r="X168" s="120" t="s">
        <v>237</v>
      </c>
      <c r="Y168" s="120" t="s">
        <v>237</v>
      </c>
      <c r="Z168" s="120" t="s">
        <v>237</v>
      </c>
      <c r="AA168" s="119" t="s">
        <v>237</v>
      </c>
      <c r="AB168" s="119" t="s">
        <v>238</v>
      </c>
      <c r="AC168" s="119" t="s">
        <v>238</v>
      </c>
      <c r="AD168" s="119" t="s">
        <v>237</v>
      </c>
      <c r="AE168" s="119" t="s">
        <v>238</v>
      </c>
      <c r="AF168" s="119" t="s">
        <v>238</v>
      </c>
      <c r="AG168" s="119" t="s">
        <v>238</v>
      </c>
      <c r="AH168" s="119" t="s">
        <v>238</v>
      </c>
      <c r="AI168" s="119" t="s">
        <v>238</v>
      </c>
      <c r="AJ168" s="119" t="s">
        <v>238</v>
      </c>
      <c r="AK168" s="99"/>
      <c r="AL168" s="98" t="s">
        <v>1962</v>
      </c>
    </row>
    <row r="169" spans="1:38" s="117" customFormat="1" ht="30" customHeight="1" x14ac:dyDescent="0.35">
      <c r="A169" s="118" t="s">
        <v>3589</v>
      </c>
      <c r="B169" s="98" t="s">
        <v>1761</v>
      </c>
      <c r="C169" s="95">
        <v>44044</v>
      </c>
      <c r="D169" s="95">
        <v>44064</v>
      </c>
      <c r="E169" s="135" t="s">
        <v>3590</v>
      </c>
      <c r="F169" s="112" t="str">
        <f t="shared" si="2"/>
        <v>https://pediatrics.aappublications.org/content/early/2020/08/13/peds.2020-012591</v>
      </c>
      <c r="G169" s="97" t="s">
        <v>2261</v>
      </c>
      <c r="H169" s="116" t="s">
        <v>109</v>
      </c>
      <c r="I169" s="119" t="s">
        <v>3591</v>
      </c>
      <c r="J169" s="120" t="s">
        <v>3131</v>
      </c>
      <c r="K169" s="120">
        <v>2020</v>
      </c>
      <c r="L169" s="116" t="s">
        <v>1757</v>
      </c>
      <c r="M169" s="120" t="s">
        <v>3592</v>
      </c>
      <c r="N169" s="97" t="s">
        <v>2232</v>
      </c>
      <c r="O169" s="120" t="s">
        <v>238</v>
      </c>
      <c r="P169" s="120" t="s">
        <v>237</v>
      </c>
      <c r="Q169" s="120" t="s">
        <v>238</v>
      </c>
      <c r="R169" s="121" t="s">
        <v>237</v>
      </c>
      <c r="S169" s="119" t="s">
        <v>101</v>
      </c>
      <c r="T169" s="93" t="s">
        <v>1864</v>
      </c>
      <c r="U169" s="120" t="s">
        <v>238</v>
      </c>
      <c r="V169" s="120" t="s">
        <v>238</v>
      </c>
      <c r="W169" s="119" t="s">
        <v>238</v>
      </c>
      <c r="X169" s="120" t="s">
        <v>238</v>
      </c>
      <c r="Y169" s="120" t="s">
        <v>238</v>
      </c>
      <c r="Z169" s="120" t="s">
        <v>237</v>
      </c>
      <c r="AA169" s="119" t="s">
        <v>237</v>
      </c>
      <c r="AB169" s="119" t="s">
        <v>237</v>
      </c>
      <c r="AC169" s="119" t="s">
        <v>237</v>
      </c>
      <c r="AD169" s="119" t="s">
        <v>238</v>
      </c>
      <c r="AE169" s="119" t="s">
        <v>238</v>
      </c>
      <c r="AF169" s="119" t="s">
        <v>238</v>
      </c>
      <c r="AG169" s="119" t="s">
        <v>238</v>
      </c>
      <c r="AH169" s="119" t="s">
        <v>237</v>
      </c>
      <c r="AI169" s="119" t="s">
        <v>238</v>
      </c>
      <c r="AJ169" s="119" t="s">
        <v>238</v>
      </c>
      <c r="AK169" s="99"/>
      <c r="AL169" s="98" t="s">
        <v>1962</v>
      </c>
    </row>
    <row r="170" spans="1:38" s="117" customFormat="1" ht="30" customHeight="1" x14ac:dyDescent="0.35">
      <c r="A170" s="118" t="s">
        <v>3593</v>
      </c>
      <c r="B170" s="119" t="s">
        <v>3594</v>
      </c>
      <c r="C170" s="95">
        <v>44036</v>
      </c>
      <c r="D170" s="95">
        <v>44064</v>
      </c>
      <c r="E170" s="120" t="s">
        <v>3595</v>
      </c>
      <c r="F170" s="112" t="str">
        <f t="shared" si="2"/>
        <v>https://obgyn.onlinelibrary.wiley.com/doi/full/10.1002/ijgo.13329</v>
      </c>
      <c r="G170" s="116" t="s">
        <v>167</v>
      </c>
      <c r="H170" s="116" t="s">
        <v>102</v>
      </c>
      <c r="I170" s="119" t="s">
        <v>3596</v>
      </c>
      <c r="J170" s="120" t="s">
        <v>1760</v>
      </c>
      <c r="K170" s="120">
        <v>2020</v>
      </c>
      <c r="L170" s="116" t="s">
        <v>1757</v>
      </c>
      <c r="M170" s="120" t="s">
        <v>3597</v>
      </c>
      <c r="N170" s="97" t="s">
        <v>2232</v>
      </c>
      <c r="O170" s="120" t="s">
        <v>237</v>
      </c>
      <c r="P170" s="120" t="s">
        <v>238</v>
      </c>
      <c r="Q170" s="120" t="s">
        <v>238</v>
      </c>
      <c r="R170" s="121" t="s">
        <v>238</v>
      </c>
      <c r="S170" s="119" t="s">
        <v>105</v>
      </c>
      <c r="T170" s="93" t="s">
        <v>3598</v>
      </c>
      <c r="U170" s="120" t="s">
        <v>237</v>
      </c>
      <c r="V170" s="120" t="s">
        <v>237</v>
      </c>
      <c r="W170" s="119" t="s">
        <v>237</v>
      </c>
      <c r="X170" s="120" t="s">
        <v>237</v>
      </c>
      <c r="Y170" s="120" t="s">
        <v>237</v>
      </c>
      <c r="Z170" s="120" t="s">
        <v>238</v>
      </c>
      <c r="AA170" s="119" t="s">
        <v>238</v>
      </c>
      <c r="AB170" s="119" t="s">
        <v>238</v>
      </c>
      <c r="AC170" s="119" t="s">
        <v>238</v>
      </c>
      <c r="AD170" s="119" t="s">
        <v>238</v>
      </c>
      <c r="AE170" s="119" t="s">
        <v>238</v>
      </c>
      <c r="AF170" s="119" t="s">
        <v>238</v>
      </c>
      <c r="AG170" s="119" t="s">
        <v>238</v>
      </c>
      <c r="AH170" s="119" t="s">
        <v>238</v>
      </c>
      <c r="AI170" s="119" t="s">
        <v>238</v>
      </c>
      <c r="AJ170" s="119" t="s">
        <v>238</v>
      </c>
      <c r="AK170" s="99"/>
      <c r="AL170" s="98" t="s">
        <v>1962</v>
      </c>
    </row>
    <row r="171" spans="1:38" s="117" customFormat="1" ht="30" customHeight="1" x14ac:dyDescent="0.35">
      <c r="A171" s="118" t="s">
        <v>3599</v>
      </c>
      <c r="B171" s="98" t="s">
        <v>3600</v>
      </c>
      <c r="C171" s="95">
        <v>44006</v>
      </c>
      <c r="D171" s="95">
        <v>44064</v>
      </c>
      <c r="E171" s="120" t="s">
        <v>3601</v>
      </c>
      <c r="F171" s="112" t="str">
        <f t="shared" si="2"/>
        <v>https://tidsskriftet.no/2020/06/originalartikkel/sars-cov-2-hos-barn-og-ungdom-i-norge-pavist-smitte-sykehusinnleggelser-og</v>
      </c>
      <c r="G171" s="116" t="s">
        <v>185</v>
      </c>
      <c r="H171" s="116" t="s">
        <v>100</v>
      </c>
      <c r="I171" s="119" t="s">
        <v>3602</v>
      </c>
      <c r="J171" s="120" t="s">
        <v>2720</v>
      </c>
      <c r="K171" s="120">
        <v>2020</v>
      </c>
      <c r="L171" s="116" t="s">
        <v>1757</v>
      </c>
      <c r="M171" s="120" t="s">
        <v>3603</v>
      </c>
      <c r="N171" s="97" t="s">
        <v>3604</v>
      </c>
      <c r="O171" s="120" t="s">
        <v>238</v>
      </c>
      <c r="P171" s="120" t="s">
        <v>237</v>
      </c>
      <c r="Q171" s="120" t="s">
        <v>238</v>
      </c>
      <c r="R171" s="121" t="s">
        <v>238</v>
      </c>
      <c r="S171" s="119" t="s">
        <v>105</v>
      </c>
      <c r="T171" s="93">
        <v>1248749</v>
      </c>
      <c r="U171" s="120" t="s">
        <v>238</v>
      </c>
      <c r="V171" s="120" t="s">
        <v>238</v>
      </c>
      <c r="W171" s="119" t="s">
        <v>238</v>
      </c>
      <c r="X171" s="120" t="s">
        <v>238</v>
      </c>
      <c r="Y171" s="120" t="s">
        <v>238</v>
      </c>
      <c r="Z171" s="120" t="s">
        <v>237</v>
      </c>
      <c r="AA171" s="119" t="s">
        <v>237</v>
      </c>
      <c r="AB171" s="119" t="s">
        <v>237</v>
      </c>
      <c r="AC171" s="119" t="s">
        <v>237</v>
      </c>
      <c r="AD171" s="119" t="s">
        <v>237</v>
      </c>
      <c r="AE171" s="119" t="s">
        <v>238</v>
      </c>
      <c r="AF171" s="119" t="s">
        <v>238</v>
      </c>
      <c r="AG171" s="119" t="s">
        <v>238</v>
      </c>
      <c r="AH171" s="119" t="s">
        <v>238</v>
      </c>
      <c r="AI171" s="119" t="s">
        <v>238</v>
      </c>
      <c r="AJ171" s="119" t="s">
        <v>238</v>
      </c>
      <c r="AK171" s="99"/>
      <c r="AL171" s="98" t="s">
        <v>1962</v>
      </c>
    </row>
    <row r="172" spans="1:38" s="117" customFormat="1" ht="30" customHeight="1" x14ac:dyDescent="0.35">
      <c r="A172" s="118" t="s">
        <v>3605</v>
      </c>
      <c r="B172" s="119" t="s">
        <v>3606</v>
      </c>
      <c r="C172" s="95">
        <v>44061</v>
      </c>
      <c r="D172" s="95">
        <v>44063</v>
      </c>
      <c r="E172" s="120" t="s">
        <v>3607</v>
      </c>
      <c r="F172" s="112" t="str">
        <f t="shared" si="2"/>
        <v>https://www.nature.com/articles/s41591-020-1054-6</v>
      </c>
      <c r="G172" s="116" t="s">
        <v>167</v>
      </c>
      <c r="H172" s="116" t="s">
        <v>1759</v>
      </c>
      <c r="I172" s="119" t="s">
        <v>3608</v>
      </c>
      <c r="J172" s="120" t="s">
        <v>3609</v>
      </c>
      <c r="K172" s="120">
        <v>2020</v>
      </c>
      <c r="L172" s="116" t="s">
        <v>1757</v>
      </c>
      <c r="M172" s="120" t="s">
        <v>3610</v>
      </c>
      <c r="N172" s="97" t="s">
        <v>2232</v>
      </c>
      <c r="O172" s="120" t="s">
        <v>238</v>
      </c>
      <c r="P172" s="120" t="s">
        <v>237</v>
      </c>
      <c r="Q172" s="120" t="s">
        <v>238</v>
      </c>
      <c r="R172" s="121" t="s">
        <v>238</v>
      </c>
      <c r="S172" s="119" t="s">
        <v>105</v>
      </c>
      <c r="T172" s="93">
        <v>25</v>
      </c>
      <c r="U172" s="120" t="s">
        <v>238</v>
      </c>
      <c r="V172" s="120" t="s">
        <v>238</v>
      </c>
      <c r="W172" s="119" t="s">
        <v>238</v>
      </c>
      <c r="X172" s="120" t="s">
        <v>238</v>
      </c>
      <c r="Y172" s="120" t="s">
        <v>238</v>
      </c>
      <c r="Z172" s="120" t="s">
        <v>238</v>
      </c>
      <c r="AA172" s="119" t="s">
        <v>237</v>
      </c>
      <c r="AB172" s="119" t="s">
        <v>237</v>
      </c>
      <c r="AC172" s="119" t="s">
        <v>237</v>
      </c>
      <c r="AD172" s="119" t="s">
        <v>237</v>
      </c>
      <c r="AE172" s="119" t="s">
        <v>238</v>
      </c>
      <c r="AF172" s="119" t="s">
        <v>238</v>
      </c>
      <c r="AG172" s="119" t="s">
        <v>238</v>
      </c>
      <c r="AH172" s="119" t="s">
        <v>238</v>
      </c>
      <c r="AI172" s="119" t="s">
        <v>238</v>
      </c>
      <c r="AJ172" s="119" t="s">
        <v>238</v>
      </c>
      <c r="AK172" s="99"/>
      <c r="AL172" s="98" t="s">
        <v>1962</v>
      </c>
    </row>
    <row r="173" spans="1:38" s="117" customFormat="1" ht="30" customHeight="1" x14ac:dyDescent="0.35">
      <c r="A173" s="118" t="s">
        <v>3611</v>
      </c>
      <c r="B173" s="119" t="s">
        <v>3612</v>
      </c>
      <c r="C173" s="95">
        <v>44061</v>
      </c>
      <c r="D173" s="95">
        <v>44062</v>
      </c>
      <c r="E173" s="120" t="s">
        <v>3613</v>
      </c>
      <c r="F173" s="112" t="str">
        <f t="shared" si="2"/>
        <v>https://obgyn.onlinelibrary.wiley.com/doi/abs/10.1002/ijgo.13337</v>
      </c>
      <c r="G173" s="116" t="s">
        <v>112</v>
      </c>
      <c r="H173" s="116" t="s">
        <v>104</v>
      </c>
      <c r="I173" s="119" t="s">
        <v>3614</v>
      </c>
      <c r="J173" s="120" t="s">
        <v>1760</v>
      </c>
      <c r="K173" s="120">
        <v>2020</v>
      </c>
      <c r="L173" s="116" t="s">
        <v>1757</v>
      </c>
      <c r="M173" s="93" t="s">
        <v>3615</v>
      </c>
      <c r="N173" s="97" t="s">
        <v>2232</v>
      </c>
      <c r="O173" s="120" t="s">
        <v>237</v>
      </c>
      <c r="P173" s="120" t="s">
        <v>238</v>
      </c>
      <c r="Q173" s="120" t="s">
        <v>238</v>
      </c>
      <c r="R173" s="121" t="s">
        <v>238</v>
      </c>
      <c r="S173" s="119" t="s">
        <v>39</v>
      </c>
      <c r="T173" s="93" t="s">
        <v>1864</v>
      </c>
      <c r="U173" s="120" t="s">
        <v>237</v>
      </c>
      <c r="V173" s="120" t="s">
        <v>238</v>
      </c>
      <c r="W173" s="119" t="s">
        <v>238</v>
      </c>
      <c r="X173" s="120" t="s">
        <v>237</v>
      </c>
      <c r="Y173" s="120" t="s">
        <v>237</v>
      </c>
      <c r="Z173" s="120" t="s">
        <v>238</v>
      </c>
      <c r="AA173" s="119" t="s">
        <v>238</v>
      </c>
      <c r="AB173" s="119" t="s">
        <v>238</v>
      </c>
      <c r="AC173" s="119" t="s">
        <v>238</v>
      </c>
      <c r="AD173" s="119" t="s">
        <v>238</v>
      </c>
      <c r="AE173" s="119" t="s">
        <v>238</v>
      </c>
      <c r="AF173" s="119" t="s">
        <v>238</v>
      </c>
      <c r="AG173" s="119" t="s">
        <v>238</v>
      </c>
      <c r="AH173" s="119" t="s">
        <v>238</v>
      </c>
      <c r="AI173" s="119" t="s">
        <v>238</v>
      </c>
      <c r="AJ173" s="119" t="s">
        <v>238</v>
      </c>
      <c r="AK173" s="99"/>
      <c r="AL173" s="98" t="s">
        <v>1962</v>
      </c>
    </row>
    <row r="174" spans="1:38" s="117" customFormat="1" ht="30" customHeight="1" x14ac:dyDescent="0.35">
      <c r="A174" s="118" t="s">
        <v>3616</v>
      </c>
      <c r="B174" s="98" t="s">
        <v>3617</v>
      </c>
      <c r="C174" s="95">
        <v>44061</v>
      </c>
      <c r="D174" s="95">
        <v>44062</v>
      </c>
      <c r="E174" s="120" t="s">
        <v>3618</v>
      </c>
      <c r="F174" s="112" t="str">
        <f t="shared" si="2"/>
        <v>https://www.degruyter.com/view/journals/jpme/ahead-of-print/article-10.1515-jpm-2020-0309/article-10.1515-jpm-2020-0309.xml</v>
      </c>
      <c r="G174" s="116" t="s">
        <v>103</v>
      </c>
      <c r="H174" s="116" t="s">
        <v>104</v>
      </c>
      <c r="I174" s="119" t="s">
        <v>3619</v>
      </c>
      <c r="J174" s="120" t="s">
        <v>3620</v>
      </c>
      <c r="K174" s="120">
        <v>2020</v>
      </c>
      <c r="L174" s="116" t="s">
        <v>1757</v>
      </c>
      <c r="M174" s="120" t="s">
        <v>3621</v>
      </c>
      <c r="N174" s="97" t="s">
        <v>2232</v>
      </c>
      <c r="O174" s="120" t="s">
        <v>237</v>
      </c>
      <c r="P174" s="120" t="s">
        <v>238</v>
      </c>
      <c r="Q174" s="120" t="s">
        <v>238</v>
      </c>
      <c r="R174" s="121" t="s">
        <v>238</v>
      </c>
      <c r="S174" s="119" t="s">
        <v>105</v>
      </c>
      <c r="T174" s="93">
        <v>83</v>
      </c>
      <c r="U174" s="120" t="s">
        <v>237</v>
      </c>
      <c r="V174" s="120" t="s">
        <v>237</v>
      </c>
      <c r="W174" s="119" t="s">
        <v>238</v>
      </c>
      <c r="X174" s="120" t="s">
        <v>237</v>
      </c>
      <c r="Y174" s="120" t="s">
        <v>237</v>
      </c>
      <c r="Z174" s="120" t="s">
        <v>238</v>
      </c>
      <c r="AA174" s="119" t="s">
        <v>238</v>
      </c>
      <c r="AB174" s="119" t="s">
        <v>238</v>
      </c>
      <c r="AC174" s="119" t="s">
        <v>238</v>
      </c>
      <c r="AD174" s="119" t="s">
        <v>238</v>
      </c>
      <c r="AE174" s="119" t="s">
        <v>238</v>
      </c>
      <c r="AF174" s="119" t="s">
        <v>238</v>
      </c>
      <c r="AG174" s="119" t="s">
        <v>238</v>
      </c>
      <c r="AH174" s="119" t="s">
        <v>238</v>
      </c>
      <c r="AI174" s="119" t="s">
        <v>238</v>
      </c>
      <c r="AJ174" s="119" t="s">
        <v>238</v>
      </c>
      <c r="AK174" s="99"/>
      <c r="AL174" s="98" t="s">
        <v>1962</v>
      </c>
    </row>
    <row r="175" spans="1:38" s="117" customFormat="1" ht="30" customHeight="1" x14ac:dyDescent="0.35">
      <c r="A175" s="118" t="s">
        <v>3622</v>
      </c>
      <c r="B175" s="98" t="s">
        <v>1761</v>
      </c>
      <c r="C175" s="95">
        <v>44061</v>
      </c>
      <c r="D175" s="95">
        <v>44062</v>
      </c>
      <c r="E175" s="120" t="s">
        <v>3623</v>
      </c>
      <c r="F175" s="112" t="str">
        <f t="shared" si="2"/>
        <v>https://jamanetwork.com/journals/jama/fullarticle/2769482</v>
      </c>
      <c r="G175" s="116" t="s">
        <v>167</v>
      </c>
      <c r="H175" s="116" t="s">
        <v>109</v>
      </c>
      <c r="I175" s="119" t="s">
        <v>3624</v>
      </c>
      <c r="J175" s="120" t="s">
        <v>3625</v>
      </c>
      <c r="K175" s="120">
        <v>2020</v>
      </c>
      <c r="L175" s="116" t="s">
        <v>1757</v>
      </c>
      <c r="M175" s="93" t="s">
        <v>3626</v>
      </c>
      <c r="N175" s="97" t="s">
        <v>2232</v>
      </c>
      <c r="O175" s="120" t="s">
        <v>238</v>
      </c>
      <c r="P175" s="120" t="s">
        <v>237</v>
      </c>
      <c r="Q175" s="120" t="s">
        <v>238</v>
      </c>
      <c r="R175" s="121" t="s">
        <v>237</v>
      </c>
      <c r="S175" s="119" t="s">
        <v>105</v>
      </c>
      <c r="T175" s="93">
        <v>10</v>
      </c>
      <c r="U175" s="120" t="s">
        <v>238</v>
      </c>
      <c r="V175" s="120" t="s">
        <v>238</v>
      </c>
      <c r="W175" s="119" t="s">
        <v>238</v>
      </c>
      <c r="X175" s="120" t="s">
        <v>238</v>
      </c>
      <c r="Y175" s="120" t="s">
        <v>238</v>
      </c>
      <c r="Z175" s="120" t="s">
        <v>237</v>
      </c>
      <c r="AA175" s="119" t="s">
        <v>238</v>
      </c>
      <c r="AB175" s="119" t="s">
        <v>238</v>
      </c>
      <c r="AC175" s="119" t="s">
        <v>238</v>
      </c>
      <c r="AD175" s="119" t="s">
        <v>238</v>
      </c>
      <c r="AE175" s="119" t="s">
        <v>238</v>
      </c>
      <c r="AF175" s="119" t="s">
        <v>238</v>
      </c>
      <c r="AG175" s="119" t="s">
        <v>238</v>
      </c>
      <c r="AH175" s="119" t="s">
        <v>237</v>
      </c>
      <c r="AI175" s="119" t="s">
        <v>238</v>
      </c>
      <c r="AJ175" s="119" t="s">
        <v>238</v>
      </c>
      <c r="AK175" s="99" t="s">
        <v>2260</v>
      </c>
      <c r="AL175" s="98" t="s">
        <v>1962</v>
      </c>
    </row>
    <row r="176" spans="1:38" s="117" customFormat="1" ht="30" customHeight="1" x14ac:dyDescent="0.35">
      <c r="A176" s="118" t="s">
        <v>3627</v>
      </c>
      <c r="B176" s="98" t="s">
        <v>3628</v>
      </c>
      <c r="C176" s="95">
        <v>44060</v>
      </c>
      <c r="D176" s="95">
        <v>44064</v>
      </c>
      <c r="E176" s="135" t="s">
        <v>3629</v>
      </c>
      <c r="F176" s="112" t="str">
        <f t="shared" si="2"/>
        <v>https://onlinelibrary.wiley.com/doi/full/10.1002/pdi.2289</v>
      </c>
      <c r="G176" s="97" t="s">
        <v>2261</v>
      </c>
      <c r="H176" s="116" t="s">
        <v>102</v>
      </c>
      <c r="I176" s="119" t="s">
        <v>3630</v>
      </c>
      <c r="J176" s="120" t="s">
        <v>3811</v>
      </c>
      <c r="K176" s="120">
        <v>2020</v>
      </c>
      <c r="L176" s="116" t="s">
        <v>1757</v>
      </c>
      <c r="M176" s="120" t="s">
        <v>3631</v>
      </c>
      <c r="N176" s="97" t="s">
        <v>2232</v>
      </c>
      <c r="O176" s="120" t="s">
        <v>238</v>
      </c>
      <c r="P176" s="120" t="s">
        <v>237</v>
      </c>
      <c r="Q176" s="120" t="s">
        <v>238</v>
      </c>
      <c r="R176" s="121" t="s">
        <v>238</v>
      </c>
      <c r="S176" s="119" t="s">
        <v>101</v>
      </c>
      <c r="T176" s="93" t="s">
        <v>1864</v>
      </c>
      <c r="U176" s="120" t="s">
        <v>238</v>
      </c>
      <c r="V176" s="120" t="s">
        <v>238</v>
      </c>
      <c r="W176" s="119" t="s">
        <v>238</v>
      </c>
      <c r="X176" s="120" t="s">
        <v>238</v>
      </c>
      <c r="Y176" s="120" t="s">
        <v>238</v>
      </c>
      <c r="Z176" s="120" t="s">
        <v>238</v>
      </c>
      <c r="AA176" s="119" t="s">
        <v>238</v>
      </c>
      <c r="AB176" s="119" t="s">
        <v>237</v>
      </c>
      <c r="AC176" s="119" t="s">
        <v>237</v>
      </c>
      <c r="AD176" s="119" t="s">
        <v>238</v>
      </c>
      <c r="AE176" s="119" t="s">
        <v>238</v>
      </c>
      <c r="AF176" s="119" t="s">
        <v>238</v>
      </c>
      <c r="AG176" s="119" t="s">
        <v>238</v>
      </c>
      <c r="AH176" s="119" t="s">
        <v>238</v>
      </c>
      <c r="AI176" s="119" t="s">
        <v>238</v>
      </c>
      <c r="AJ176" s="119" t="s">
        <v>238</v>
      </c>
      <c r="AK176" s="99"/>
      <c r="AL176" s="98" t="s">
        <v>1962</v>
      </c>
    </row>
    <row r="177" spans="1:38" s="117" customFormat="1" ht="30" customHeight="1" x14ac:dyDescent="0.35">
      <c r="A177" s="118" t="s">
        <v>3632</v>
      </c>
      <c r="B177" s="119" t="s">
        <v>3633</v>
      </c>
      <c r="C177" s="95">
        <v>44040</v>
      </c>
      <c r="D177" s="95">
        <v>44067</v>
      </c>
      <c r="E177" s="135" t="s">
        <v>3634</v>
      </c>
      <c r="F177" s="112" t="str">
        <f t="shared" si="2"/>
        <v>https://sites.kowsarpub.com/ijp/articles/104465.html</v>
      </c>
      <c r="G177" s="97" t="s">
        <v>2261</v>
      </c>
      <c r="H177" s="116" t="s">
        <v>102</v>
      </c>
      <c r="I177" s="119" t="s">
        <v>3635</v>
      </c>
      <c r="J177" s="120" t="s">
        <v>3810</v>
      </c>
      <c r="K177" s="120">
        <v>2020</v>
      </c>
      <c r="L177" s="116" t="s">
        <v>1757</v>
      </c>
      <c r="M177" s="93" t="s">
        <v>3636</v>
      </c>
      <c r="N177" s="97" t="s">
        <v>2232</v>
      </c>
      <c r="O177" s="120" t="s">
        <v>237</v>
      </c>
      <c r="P177" s="120" t="s">
        <v>238</v>
      </c>
      <c r="Q177" s="120" t="s">
        <v>237</v>
      </c>
      <c r="R177" s="121" t="s">
        <v>238</v>
      </c>
      <c r="S177" s="119" t="s">
        <v>101</v>
      </c>
      <c r="T177" s="93" t="s">
        <v>3637</v>
      </c>
      <c r="U177" s="120" t="s">
        <v>237</v>
      </c>
      <c r="V177" s="120" t="s">
        <v>238</v>
      </c>
      <c r="W177" s="119" t="s">
        <v>238</v>
      </c>
      <c r="X177" s="120" t="s">
        <v>237</v>
      </c>
      <c r="Y177" s="120" t="s">
        <v>238</v>
      </c>
      <c r="Z177" s="120" t="s">
        <v>238</v>
      </c>
      <c r="AA177" s="119" t="s">
        <v>238</v>
      </c>
      <c r="AB177" s="119" t="s">
        <v>238</v>
      </c>
      <c r="AC177" s="119" t="s">
        <v>238</v>
      </c>
      <c r="AD177" s="119" t="s">
        <v>238</v>
      </c>
      <c r="AE177" s="119" t="s">
        <v>237</v>
      </c>
      <c r="AF177" s="119" t="s">
        <v>237</v>
      </c>
      <c r="AG177" s="119" t="s">
        <v>238</v>
      </c>
      <c r="AH177" s="119" t="s">
        <v>238</v>
      </c>
      <c r="AI177" s="119" t="s">
        <v>238</v>
      </c>
      <c r="AJ177" s="119" t="s">
        <v>238</v>
      </c>
      <c r="AK177" s="99"/>
      <c r="AL177" s="98" t="s">
        <v>1962</v>
      </c>
    </row>
    <row r="178" spans="1:38" s="117" customFormat="1" ht="30" customHeight="1" x14ac:dyDescent="0.35">
      <c r="A178" s="118" t="s">
        <v>3638</v>
      </c>
      <c r="B178" s="119" t="s">
        <v>3639</v>
      </c>
      <c r="C178" s="120" t="s">
        <v>2419</v>
      </c>
      <c r="D178" s="95">
        <v>44061</v>
      </c>
      <c r="E178" s="120" t="s">
        <v>3640</v>
      </c>
      <c r="F178" s="112" t="str">
        <f t="shared" si="2"/>
        <v>http://www.sysrevpharm.org/?mno=33869</v>
      </c>
      <c r="G178" s="116" t="s">
        <v>848</v>
      </c>
      <c r="H178" s="116" t="s">
        <v>109</v>
      </c>
      <c r="I178" s="119" t="s">
        <v>3641</v>
      </c>
      <c r="J178" s="120" t="s">
        <v>3809</v>
      </c>
      <c r="K178" s="120">
        <v>2020</v>
      </c>
      <c r="L178" s="116" t="s">
        <v>1757</v>
      </c>
      <c r="M178" s="120" t="s">
        <v>3642</v>
      </c>
      <c r="N178" s="97" t="s">
        <v>2232</v>
      </c>
      <c r="O178" s="120" t="s">
        <v>238</v>
      </c>
      <c r="P178" s="120" t="s">
        <v>237</v>
      </c>
      <c r="Q178" s="120" t="s">
        <v>238</v>
      </c>
      <c r="R178" s="121" t="s">
        <v>237</v>
      </c>
      <c r="S178" s="119" t="s">
        <v>39</v>
      </c>
      <c r="T178" s="93" t="s">
        <v>1864</v>
      </c>
      <c r="U178" s="120" t="s">
        <v>238</v>
      </c>
      <c r="V178" s="120" t="s">
        <v>238</v>
      </c>
      <c r="W178" s="119" t="s">
        <v>238</v>
      </c>
      <c r="X178" s="120" t="s">
        <v>238</v>
      </c>
      <c r="Y178" s="120" t="s">
        <v>238</v>
      </c>
      <c r="Z178" s="120" t="s">
        <v>237</v>
      </c>
      <c r="AA178" s="119" t="s">
        <v>238</v>
      </c>
      <c r="AB178" s="119" t="s">
        <v>237</v>
      </c>
      <c r="AC178" s="119" t="s">
        <v>237</v>
      </c>
      <c r="AD178" s="119" t="s">
        <v>238</v>
      </c>
      <c r="AE178" s="119" t="s">
        <v>238</v>
      </c>
      <c r="AF178" s="119" t="s">
        <v>238</v>
      </c>
      <c r="AG178" s="119" t="s">
        <v>238</v>
      </c>
      <c r="AH178" s="119" t="s">
        <v>237</v>
      </c>
      <c r="AI178" s="119" t="s">
        <v>238</v>
      </c>
      <c r="AJ178" s="119" t="s">
        <v>238</v>
      </c>
      <c r="AK178" s="99"/>
      <c r="AL178" s="98" t="s">
        <v>1962</v>
      </c>
    </row>
    <row r="179" spans="1:38" s="117" customFormat="1" ht="30" customHeight="1" x14ac:dyDescent="0.35">
      <c r="A179" s="118" t="s">
        <v>3643</v>
      </c>
      <c r="B179" s="119" t="s">
        <v>3644</v>
      </c>
      <c r="C179" s="95">
        <v>44003</v>
      </c>
      <c r="D179" s="95" t="s">
        <v>2419</v>
      </c>
      <c r="E179" s="135" t="s">
        <v>3645</v>
      </c>
      <c r="F179" s="112" t="str">
        <f t="shared" si="2"/>
        <v>http://pbr.mazums.ac.ir/article-1-323-en.html</v>
      </c>
      <c r="G179" s="97" t="s">
        <v>2261</v>
      </c>
      <c r="H179" s="116" t="s">
        <v>102</v>
      </c>
      <c r="I179" s="119" t="s">
        <v>3646</v>
      </c>
      <c r="J179" s="120" t="s">
        <v>3647</v>
      </c>
      <c r="K179" s="120">
        <v>2020</v>
      </c>
      <c r="L179" s="116" t="s">
        <v>1757</v>
      </c>
      <c r="M179" s="120" t="s">
        <v>3648</v>
      </c>
      <c r="N179" s="97" t="s">
        <v>2232</v>
      </c>
      <c r="O179" s="120" t="s">
        <v>237</v>
      </c>
      <c r="P179" s="120" t="s">
        <v>238</v>
      </c>
      <c r="Q179" s="120" t="s">
        <v>238</v>
      </c>
      <c r="R179" s="121" t="s">
        <v>238</v>
      </c>
      <c r="S179" s="119" t="s">
        <v>101</v>
      </c>
      <c r="T179" s="93" t="s">
        <v>1864</v>
      </c>
      <c r="U179" s="120" t="s">
        <v>237</v>
      </c>
      <c r="V179" s="120" t="s">
        <v>237</v>
      </c>
      <c r="W179" s="119" t="s">
        <v>237</v>
      </c>
      <c r="X179" s="120" t="s">
        <v>237</v>
      </c>
      <c r="Y179" s="120" t="s">
        <v>238</v>
      </c>
      <c r="Z179" s="120" t="s">
        <v>238</v>
      </c>
      <c r="AA179" s="119" t="s">
        <v>238</v>
      </c>
      <c r="AB179" s="119" t="s">
        <v>238</v>
      </c>
      <c r="AC179" s="119" t="s">
        <v>238</v>
      </c>
      <c r="AD179" s="119" t="s">
        <v>238</v>
      </c>
      <c r="AE179" s="119" t="s">
        <v>238</v>
      </c>
      <c r="AF179" s="119" t="s">
        <v>238</v>
      </c>
      <c r="AG179" s="119" t="s">
        <v>238</v>
      </c>
      <c r="AH179" s="119" t="s">
        <v>238</v>
      </c>
      <c r="AI179" s="119" t="s">
        <v>238</v>
      </c>
      <c r="AJ179" s="119" t="s">
        <v>238</v>
      </c>
      <c r="AK179" s="99"/>
      <c r="AL179" s="119" t="s">
        <v>3391</v>
      </c>
    </row>
    <row r="180" spans="1:38" ht="30" customHeight="1" x14ac:dyDescent="0.35">
      <c r="A180" s="104" t="s">
        <v>3649</v>
      </c>
      <c r="B180" s="98" t="s">
        <v>3650</v>
      </c>
      <c r="C180" s="95">
        <v>43980</v>
      </c>
      <c r="D180" s="95" t="s">
        <v>2419</v>
      </c>
      <c r="E180" s="135" t="s">
        <v>3651</v>
      </c>
      <c r="F180" s="112" t="str">
        <f t="shared" si="2"/>
        <v>https://www.oatext.com/a-systematic-review-on-effect-of-covid-19-in-pregnant-women.php#gsc.tab=0</v>
      </c>
      <c r="G180" s="97" t="s">
        <v>2261</v>
      </c>
      <c r="H180" s="97" t="s">
        <v>102</v>
      </c>
      <c r="I180" s="98" t="s">
        <v>3652</v>
      </c>
      <c r="J180" s="93" t="s">
        <v>3808</v>
      </c>
      <c r="K180" s="93">
        <v>2020</v>
      </c>
      <c r="L180" s="97" t="s">
        <v>1757</v>
      </c>
      <c r="M180" s="97" t="s">
        <v>3653</v>
      </c>
      <c r="N180" s="97" t="s">
        <v>2232</v>
      </c>
      <c r="O180" s="93" t="s">
        <v>237</v>
      </c>
      <c r="P180" s="93" t="s">
        <v>238</v>
      </c>
      <c r="Q180" s="93" t="s">
        <v>238</v>
      </c>
      <c r="R180" s="100" t="s">
        <v>238</v>
      </c>
      <c r="S180" s="98" t="s">
        <v>101</v>
      </c>
      <c r="T180" s="93" t="s">
        <v>1864</v>
      </c>
      <c r="U180" s="93" t="s">
        <v>237</v>
      </c>
      <c r="V180" s="93" t="s">
        <v>237</v>
      </c>
      <c r="W180" s="98" t="s">
        <v>237</v>
      </c>
      <c r="X180" s="93" t="s">
        <v>237</v>
      </c>
      <c r="Y180" s="93" t="s">
        <v>237</v>
      </c>
      <c r="Z180" s="93" t="s">
        <v>238</v>
      </c>
      <c r="AA180" s="98" t="s">
        <v>238</v>
      </c>
      <c r="AB180" s="98" t="s">
        <v>238</v>
      </c>
      <c r="AC180" s="98" t="s">
        <v>238</v>
      </c>
      <c r="AD180" s="98" t="s">
        <v>238</v>
      </c>
      <c r="AE180" s="98" t="s">
        <v>238</v>
      </c>
      <c r="AF180" s="98" t="s">
        <v>238</v>
      </c>
      <c r="AG180" s="98" t="s">
        <v>238</v>
      </c>
      <c r="AH180" s="98" t="s">
        <v>238</v>
      </c>
      <c r="AI180" s="98" t="s">
        <v>238</v>
      </c>
      <c r="AJ180" s="98" t="s">
        <v>238</v>
      </c>
      <c r="AK180" s="99"/>
      <c r="AL180" s="119" t="s">
        <v>3391</v>
      </c>
    </row>
    <row r="181" spans="1:38" ht="30" customHeight="1" x14ac:dyDescent="0.35">
      <c r="A181" s="104" t="s">
        <v>3767</v>
      </c>
      <c r="B181" s="98" t="s">
        <v>1761</v>
      </c>
      <c r="C181" s="95">
        <v>43915</v>
      </c>
      <c r="D181" s="95" t="s">
        <v>2419</v>
      </c>
      <c r="E181" s="93" t="s">
        <v>3654</v>
      </c>
      <c r="F181" s="112" t="str">
        <f t="shared" si="2"/>
        <v>https://pps.org.ph/wp-content/uploads/2020/03/APPROACH-TO-THE-MANAGEMENT-OF-COVID-19-IN-PREGNANCY-AND-THE-NEWBORN.pdf</v>
      </c>
      <c r="G181" s="97" t="s">
        <v>3799</v>
      </c>
      <c r="H181" s="97" t="s">
        <v>109</v>
      </c>
      <c r="I181" s="98" t="s">
        <v>3655</v>
      </c>
      <c r="J181" s="93" t="s">
        <v>3807</v>
      </c>
      <c r="K181" s="93">
        <v>2020</v>
      </c>
      <c r="L181" s="97" t="s">
        <v>227</v>
      </c>
      <c r="M181" s="93" t="s">
        <v>2767</v>
      </c>
      <c r="N181" s="97" t="s">
        <v>2232</v>
      </c>
      <c r="O181" s="93" t="s">
        <v>237</v>
      </c>
      <c r="P181" s="93" t="s">
        <v>238</v>
      </c>
      <c r="Q181" s="93" t="s">
        <v>238</v>
      </c>
      <c r="R181" s="100" t="s">
        <v>237</v>
      </c>
      <c r="S181" s="98" t="s">
        <v>39</v>
      </c>
      <c r="T181" s="93" t="s">
        <v>1864</v>
      </c>
      <c r="U181" s="93" t="s">
        <v>237</v>
      </c>
      <c r="V181" s="93" t="s">
        <v>237</v>
      </c>
      <c r="W181" s="98" t="s">
        <v>237</v>
      </c>
      <c r="X181" s="93" t="s">
        <v>237</v>
      </c>
      <c r="Y181" s="93" t="s">
        <v>237</v>
      </c>
      <c r="Z181" s="93" t="s">
        <v>238</v>
      </c>
      <c r="AA181" s="98" t="s">
        <v>238</v>
      </c>
      <c r="AB181" s="98" t="s">
        <v>238</v>
      </c>
      <c r="AC181" s="98" t="s">
        <v>238</v>
      </c>
      <c r="AD181" s="98" t="s">
        <v>238</v>
      </c>
      <c r="AE181" s="98" t="s">
        <v>238</v>
      </c>
      <c r="AF181" s="98" t="s">
        <v>238</v>
      </c>
      <c r="AG181" s="98" t="s">
        <v>237</v>
      </c>
      <c r="AH181" s="98" t="s">
        <v>238</v>
      </c>
      <c r="AI181" s="98" t="s">
        <v>238</v>
      </c>
      <c r="AJ181" s="98" t="s">
        <v>238</v>
      </c>
      <c r="AK181" s="99"/>
      <c r="AL181" s="119" t="s">
        <v>3391</v>
      </c>
    </row>
    <row r="182" spans="1:38" ht="30" customHeight="1" x14ac:dyDescent="0.35">
      <c r="A182" s="104" t="s">
        <v>3656</v>
      </c>
      <c r="B182" s="98" t="s">
        <v>3657</v>
      </c>
      <c r="C182" s="120" t="s">
        <v>2419</v>
      </c>
      <c r="D182" s="95" t="s">
        <v>2419</v>
      </c>
      <c r="E182" s="135" t="s">
        <v>3658</v>
      </c>
      <c r="F182" s="112" t="str">
        <f t="shared" si="2"/>
        <v>https://discovery.dundee.ac.uk/en/publications/collateral-issues-in-times-of-covid-19-child-abuse-domestic-viole</v>
      </c>
      <c r="G182" s="97" t="s">
        <v>2261</v>
      </c>
      <c r="H182" s="97" t="s">
        <v>102</v>
      </c>
      <c r="I182" s="98" t="s">
        <v>3659</v>
      </c>
      <c r="J182" s="93" t="s">
        <v>3806</v>
      </c>
      <c r="K182" s="93">
        <v>2020</v>
      </c>
      <c r="L182" s="97" t="s">
        <v>1757</v>
      </c>
      <c r="M182" s="93" t="s">
        <v>2767</v>
      </c>
      <c r="N182" s="97" t="s">
        <v>2232</v>
      </c>
      <c r="O182" s="93" t="s">
        <v>238</v>
      </c>
      <c r="P182" s="93" t="s">
        <v>237</v>
      </c>
      <c r="Q182" s="93" t="s">
        <v>238</v>
      </c>
      <c r="R182" s="100" t="s">
        <v>237</v>
      </c>
      <c r="S182" s="98" t="s">
        <v>101</v>
      </c>
      <c r="T182" s="93" t="s">
        <v>1864</v>
      </c>
      <c r="U182" s="93" t="s">
        <v>238</v>
      </c>
      <c r="V182" s="93" t="s">
        <v>238</v>
      </c>
      <c r="W182" s="98" t="s">
        <v>238</v>
      </c>
      <c r="X182" s="93" t="s">
        <v>238</v>
      </c>
      <c r="Y182" s="93" t="s">
        <v>238</v>
      </c>
      <c r="Z182" s="93" t="s">
        <v>237</v>
      </c>
      <c r="AA182" s="98" t="s">
        <v>238</v>
      </c>
      <c r="AB182" s="98" t="s">
        <v>237</v>
      </c>
      <c r="AC182" s="98" t="s">
        <v>238</v>
      </c>
      <c r="AD182" s="98" t="s">
        <v>238</v>
      </c>
      <c r="AE182" s="98" t="s">
        <v>238</v>
      </c>
      <c r="AF182" s="98" t="s">
        <v>238</v>
      </c>
      <c r="AG182" s="98" t="s">
        <v>238</v>
      </c>
      <c r="AH182" s="98" t="s">
        <v>237</v>
      </c>
      <c r="AI182" s="98" t="s">
        <v>238</v>
      </c>
      <c r="AJ182" s="98" t="s">
        <v>238</v>
      </c>
      <c r="AK182" s="99" t="s">
        <v>2260</v>
      </c>
      <c r="AL182" s="119" t="s">
        <v>3391</v>
      </c>
    </row>
    <row r="183" spans="1:38" ht="30" customHeight="1" x14ac:dyDescent="0.35">
      <c r="A183" s="104" t="s">
        <v>3660</v>
      </c>
      <c r="B183" s="98" t="s">
        <v>3661</v>
      </c>
      <c r="C183" s="95">
        <v>44032</v>
      </c>
      <c r="D183" s="95" t="s">
        <v>2419</v>
      </c>
      <c r="E183" s="137" t="s">
        <v>3798</v>
      </c>
      <c r="F183" s="112" t="str">
        <f t="shared" si="2"/>
        <v>https://www.perinataljournal.com/Files/Archive/en-US/Articles/PJ-78bd834d-2468-4bb0-8920-2939eef3bceb.pdf</v>
      </c>
      <c r="G183" s="97" t="s">
        <v>2261</v>
      </c>
      <c r="H183" s="97" t="s">
        <v>102</v>
      </c>
      <c r="I183" s="98" t="s">
        <v>3662</v>
      </c>
      <c r="J183" s="93" t="s">
        <v>3805</v>
      </c>
      <c r="K183" s="93">
        <v>2020</v>
      </c>
      <c r="L183" s="97" t="s">
        <v>1757</v>
      </c>
      <c r="M183" s="93" t="s">
        <v>2767</v>
      </c>
      <c r="N183" s="97" t="s">
        <v>2232</v>
      </c>
      <c r="O183" s="93" t="s">
        <v>237</v>
      </c>
      <c r="P183" s="93" t="s">
        <v>238</v>
      </c>
      <c r="Q183" s="93" t="s">
        <v>237</v>
      </c>
      <c r="R183" s="100" t="s">
        <v>238</v>
      </c>
      <c r="S183" s="98" t="s">
        <v>39</v>
      </c>
      <c r="T183" s="93" t="s">
        <v>1864</v>
      </c>
      <c r="U183" s="93" t="s">
        <v>237</v>
      </c>
      <c r="V183" s="93" t="s">
        <v>237</v>
      </c>
      <c r="W183" s="98" t="s">
        <v>237</v>
      </c>
      <c r="X183" s="93" t="s">
        <v>237</v>
      </c>
      <c r="Y183" s="93" t="s">
        <v>237</v>
      </c>
      <c r="Z183" s="93" t="s">
        <v>238</v>
      </c>
      <c r="AA183" s="98" t="s">
        <v>238</v>
      </c>
      <c r="AB183" s="98" t="s">
        <v>238</v>
      </c>
      <c r="AC183" s="98" t="s">
        <v>238</v>
      </c>
      <c r="AD183" s="98" t="s">
        <v>238</v>
      </c>
      <c r="AE183" s="98" t="s">
        <v>237</v>
      </c>
      <c r="AF183" s="98" t="s">
        <v>238</v>
      </c>
      <c r="AG183" s="98" t="s">
        <v>238</v>
      </c>
      <c r="AH183" s="98" t="s">
        <v>238</v>
      </c>
      <c r="AI183" s="98" t="s">
        <v>238</v>
      </c>
      <c r="AJ183" s="98" t="s">
        <v>238</v>
      </c>
      <c r="AK183" s="99"/>
      <c r="AL183" s="119" t="s">
        <v>3391</v>
      </c>
    </row>
    <row r="184" spans="1:38" ht="30" customHeight="1" x14ac:dyDescent="0.35">
      <c r="A184" s="104" t="s">
        <v>3663</v>
      </c>
      <c r="B184" s="98" t="s">
        <v>3664</v>
      </c>
      <c r="C184" s="95">
        <v>43965</v>
      </c>
      <c r="D184" s="95" t="s">
        <v>2419</v>
      </c>
      <c r="E184" s="135" t="s">
        <v>3665</v>
      </c>
      <c r="F184" s="112" t="str">
        <f t="shared" si="2"/>
        <v>https://f1000research.com/articles/9-362</v>
      </c>
      <c r="G184" s="97" t="s">
        <v>2261</v>
      </c>
      <c r="H184" s="97" t="s">
        <v>102</v>
      </c>
      <c r="I184" s="98" t="s">
        <v>3666</v>
      </c>
      <c r="J184" s="93" t="s">
        <v>3667</v>
      </c>
      <c r="K184" s="93">
        <v>2020</v>
      </c>
      <c r="L184" s="97" t="s">
        <v>1757</v>
      </c>
      <c r="M184" s="93" t="s">
        <v>2767</v>
      </c>
      <c r="N184" s="97" t="s">
        <v>2232</v>
      </c>
      <c r="O184" s="93" t="s">
        <v>237</v>
      </c>
      <c r="P184" s="93" t="s">
        <v>238</v>
      </c>
      <c r="Q184" s="93" t="s">
        <v>238</v>
      </c>
      <c r="R184" s="100" t="s">
        <v>238</v>
      </c>
      <c r="S184" s="98" t="s">
        <v>101</v>
      </c>
      <c r="T184" s="93" t="s">
        <v>1864</v>
      </c>
      <c r="U184" s="93" t="s">
        <v>237</v>
      </c>
      <c r="V184" s="93" t="s">
        <v>237</v>
      </c>
      <c r="W184" s="98" t="s">
        <v>237</v>
      </c>
      <c r="X184" s="93" t="s">
        <v>237</v>
      </c>
      <c r="Y184" s="93" t="s">
        <v>238</v>
      </c>
      <c r="Z184" s="93" t="s">
        <v>238</v>
      </c>
      <c r="AA184" s="98" t="s">
        <v>238</v>
      </c>
      <c r="AB184" s="98" t="s">
        <v>238</v>
      </c>
      <c r="AC184" s="98" t="s">
        <v>238</v>
      </c>
      <c r="AD184" s="98" t="s">
        <v>238</v>
      </c>
      <c r="AE184" s="98" t="s">
        <v>238</v>
      </c>
      <c r="AF184" s="98" t="s">
        <v>238</v>
      </c>
      <c r="AG184" s="98" t="s">
        <v>238</v>
      </c>
      <c r="AH184" s="98" t="s">
        <v>238</v>
      </c>
      <c r="AI184" s="98" t="s">
        <v>238</v>
      </c>
      <c r="AJ184" s="98" t="s">
        <v>238</v>
      </c>
      <c r="AK184" s="99"/>
      <c r="AL184" s="119" t="s">
        <v>3391</v>
      </c>
    </row>
    <row r="185" spans="1:38" ht="30" customHeight="1" x14ac:dyDescent="0.35">
      <c r="A185" s="104" t="s">
        <v>3668</v>
      </c>
      <c r="B185" s="98" t="s">
        <v>3669</v>
      </c>
      <c r="C185" s="95">
        <v>43956</v>
      </c>
      <c r="D185" s="95" t="s">
        <v>2419</v>
      </c>
      <c r="E185" s="93" t="s">
        <v>3670</v>
      </c>
      <c r="F185" s="112" t="str">
        <f t="shared" si="2"/>
        <v>https://www.ncbi.nlm.nih.gov/pmc/articles/PMC7199697/</v>
      </c>
      <c r="G185" s="97" t="s">
        <v>3671</v>
      </c>
      <c r="H185" s="97" t="s">
        <v>102</v>
      </c>
      <c r="I185" s="98" t="s">
        <v>3672</v>
      </c>
      <c r="J185" s="93" t="s">
        <v>2897</v>
      </c>
      <c r="K185" s="93">
        <v>2020</v>
      </c>
      <c r="L185" s="97" t="s">
        <v>1757</v>
      </c>
      <c r="M185" s="93" t="s">
        <v>2767</v>
      </c>
      <c r="N185" s="97" t="s">
        <v>2232</v>
      </c>
      <c r="O185" s="93" t="s">
        <v>238</v>
      </c>
      <c r="P185" s="93" t="s">
        <v>237</v>
      </c>
      <c r="Q185" s="93" t="s">
        <v>238</v>
      </c>
      <c r="R185" s="100" t="s">
        <v>238</v>
      </c>
      <c r="S185" s="98" t="s">
        <v>39</v>
      </c>
      <c r="T185" s="93">
        <v>15</v>
      </c>
      <c r="U185" s="93" t="s">
        <v>238</v>
      </c>
      <c r="V185" s="93" t="s">
        <v>238</v>
      </c>
      <c r="W185" s="98" t="s">
        <v>238</v>
      </c>
      <c r="X185" s="93" t="s">
        <v>238</v>
      </c>
      <c r="Y185" s="93" t="s">
        <v>238</v>
      </c>
      <c r="Z185" s="93" t="s">
        <v>237</v>
      </c>
      <c r="AA185" s="98" t="s">
        <v>237</v>
      </c>
      <c r="AB185" s="98" t="s">
        <v>237</v>
      </c>
      <c r="AC185" s="98" t="s">
        <v>237</v>
      </c>
      <c r="AD185" s="98" t="s">
        <v>237</v>
      </c>
      <c r="AE185" s="98" t="s">
        <v>238</v>
      </c>
      <c r="AF185" s="98" t="s">
        <v>238</v>
      </c>
      <c r="AG185" s="98" t="s">
        <v>238</v>
      </c>
      <c r="AH185" s="98" t="s">
        <v>238</v>
      </c>
      <c r="AI185" s="98" t="s">
        <v>238</v>
      </c>
      <c r="AJ185" s="98" t="s">
        <v>238</v>
      </c>
      <c r="AK185" s="99"/>
      <c r="AL185" s="119" t="s">
        <v>3391</v>
      </c>
    </row>
    <row r="186" spans="1:38" ht="30" customHeight="1" x14ac:dyDescent="0.35">
      <c r="A186" s="104" t="s">
        <v>3673</v>
      </c>
      <c r="B186" s="98" t="s">
        <v>3674</v>
      </c>
      <c r="C186" s="95">
        <v>43970</v>
      </c>
      <c r="D186" s="95" t="s">
        <v>2419</v>
      </c>
      <c r="E186" s="135" t="s">
        <v>3675</v>
      </c>
      <c r="F186" s="112" t="str">
        <f t="shared" si="2"/>
        <v>https://kce.fgov.be/sites/default/files/atoms/files/2020-57_COVID_children%20KCE%20report%20FINAL_19052020_0.pdf</v>
      </c>
      <c r="G186" s="97" t="s">
        <v>2261</v>
      </c>
      <c r="H186" s="97" t="s">
        <v>102</v>
      </c>
      <c r="I186" s="98" t="s">
        <v>3676</v>
      </c>
      <c r="J186" s="93" t="s">
        <v>2419</v>
      </c>
      <c r="K186" s="93">
        <v>2020</v>
      </c>
      <c r="L186" s="97" t="s">
        <v>227</v>
      </c>
      <c r="M186" s="93" t="s">
        <v>2767</v>
      </c>
      <c r="N186" s="97" t="s">
        <v>2232</v>
      </c>
      <c r="O186" s="93" t="s">
        <v>238</v>
      </c>
      <c r="P186" s="93" t="s">
        <v>237</v>
      </c>
      <c r="Q186" s="93" t="s">
        <v>238</v>
      </c>
      <c r="R186" s="100" t="s">
        <v>237</v>
      </c>
      <c r="S186" s="98" t="s">
        <v>105</v>
      </c>
      <c r="T186" s="93" t="s">
        <v>1864</v>
      </c>
      <c r="U186" s="93" t="s">
        <v>238</v>
      </c>
      <c r="V186" s="93" t="s">
        <v>238</v>
      </c>
      <c r="W186" s="98" t="s">
        <v>238</v>
      </c>
      <c r="X186" s="93" t="s">
        <v>238</v>
      </c>
      <c r="Y186" s="93" t="s">
        <v>238</v>
      </c>
      <c r="Z186" s="93" t="s">
        <v>238</v>
      </c>
      <c r="AA186" s="98" t="s">
        <v>237</v>
      </c>
      <c r="AB186" s="98" t="s">
        <v>237</v>
      </c>
      <c r="AC186" s="98" t="s">
        <v>237</v>
      </c>
      <c r="AD186" s="98" t="s">
        <v>238</v>
      </c>
      <c r="AE186" s="98" t="s">
        <v>238</v>
      </c>
      <c r="AF186" s="98" t="s">
        <v>238</v>
      </c>
      <c r="AG186" s="98" t="s">
        <v>238</v>
      </c>
      <c r="AH186" s="98" t="s">
        <v>237</v>
      </c>
      <c r="AI186" s="98" t="s">
        <v>238</v>
      </c>
      <c r="AJ186" s="98" t="s">
        <v>238</v>
      </c>
      <c r="AK186" s="99"/>
      <c r="AL186" s="119" t="s">
        <v>3391</v>
      </c>
    </row>
    <row r="187" spans="1:38" ht="30" customHeight="1" x14ac:dyDescent="0.35">
      <c r="A187" s="104" t="s">
        <v>3677</v>
      </c>
      <c r="B187" s="98" t="s">
        <v>1761</v>
      </c>
      <c r="C187" s="95">
        <v>43941</v>
      </c>
      <c r="D187" s="95" t="s">
        <v>2419</v>
      </c>
      <c r="E187" s="93" t="s">
        <v>3678</v>
      </c>
      <c r="F187" s="112" t="str">
        <f t="shared" si="2"/>
        <v>https://intjsh.sums.ac.ir/article_46541_856a78f3df6379878c0594c81feb414f.pdf</v>
      </c>
      <c r="G187" s="97" t="s">
        <v>3671</v>
      </c>
      <c r="H187" s="97" t="s">
        <v>109</v>
      </c>
      <c r="I187" s="98" t="s">
        <v>3679</v>
      </c>
      <c r="J187" s="93" t="s">
        <v>3803</v>
      </c>
      <c r="K187" s="93">
        <v>2020</v>
      </c>
      <c r="L187" s="97" t="s">
        <v>1757</v>
      </c>
      <c r="M187" s="93" t="s">
        <v>2767</v>
      </c>
      <c r="N187" s="97" t="s">
        <v>2232</v>
      </c>
      <c r="O187" s="93" t="s">
        <v>238</v>
      </c>
      <c r="P187" s="93" t="s">
        <v>237</v>
      </c>
      <c r="Q187" s="93" t="s">
        <v>238</v>
      </c>
      <c r="R187" s="100" t="s">
        <v>237</v>
      </c>
      <c r="S187" s="98" t="s">
        <v>39</v>
      </c>
      <c r="T187" s="93" t="s">
        <v>1864</v>
      </c>
      <c r="U187" s="93" t="s">
        <v>238</v>
      </c>
      <c r="V187" s="93" t="s">
        <v>238</v>
      </c>
      <c r="W187" s="98" t="s">
        <v>238</v>
      </c>
      <c r="X187" s="93" t="s">
        <v>238</v>
      </c>
      <c r="Y187" s="93" t="s">
        <v>238</v>
      </c>
      <c r="Z187" s="93" t="s">
        <v>237</v>
      </c>
      <c r="AA187" s="98" t="s">
        <v>237</v>
      </c>
      <c r="AB187" s="98" t="s">
        <v>237</v>
      </c>
      <c r="AC187" s="98" t="s">
        <v>237</v>
      </c>
      <c r="AD187" s="98" t="s">
        <v>237</v>
      </c>
      <c r="AE187" s="98" t="s">
        <v>238</v>
      </c>
      <c r="AF187" s="98" t="s">
        <v>238</v>
      </c>
      <c r="AG187" s="98" t="s">
        <v>238</v>
      </c>
      <c r="AH187" s="98" t="s">
        <v>237</v>
      </c>
      <c r="AI187" s="98" t="s">
        <v>238</v>
      </c>
      <c r="AJ187" s="98" t="s">
        <v>238</v>
      </c>
      <c r="AK187" s="99"/>
      <c r="AL187" s="119" t="s">
        <v>3391</v>
      </c>
    </row>
    <row r="188" spans="1:38" ht="30" customHeight="1" x14ac:dyDescent="0.35">
      <c r="A188" s="104" t="s">
        <v>3680</v>
      </c>
      <c r="B188" s="98" t="s">
        <v>1761</v>
      </c>
      <c r="C188" s="95">
        <v>43990</v>
      </c>
      <c r="D188" s="95" t="s">
        <v>2419</v>
      </c>
      <c r="E188" s="93" t="s">
        <v>3681</v>
      </c>
      <c r="F188" s="112" t="str">
        <f t="shared" si="2"/>
        <v>https://www.ncbi.nlm.nih.gov/pmc/articles/PMC7278652/</v>
      </c>
      <c r="G188" s="97" t="s">
        <v>3541</v>
      </c>
      <c r="H188" s="97" t="s">
        <v>109</v>
      </c>
      <c r="I188" s="98" t="s">
        <v>3682</v>
      </c>
      <c r="J188" s="93" t="s">
        <v>2897</v>
      </c>
      <c r="K188" s="93">
        <v>2020</v>
      </c>
      <c r="L188" s="97" t="s">
        <v>1757</v>
      </c>
      <c r="M188" s="93" t="s">
        <v>2767</v>
      </c>
      <c r="N188" s="97" t="s">
        <v>2232</v>
      </c>
      <c r="O188" s="93" t="s">
        <v>237</v>
      </c>
      <c r="P188" s="93" t="s">
        <v>238</v>
      </c>
      <c r="Q188" s="93" t="s">
        <v>238</v>
      </c>
      <c r="R188" s="100" t="s">
        <v>237</v>
      </c>
      <c r="S188" s="98" t="s">
        <v>105</v>
      </c>
      <c r="T188" s="93" t="s">
        <v>1864</v>
      </c>
      <c r="U188" s="93" t="s">
        <v>237</v>
      </c>
      <c r="V188" s="93" t="s">
        <v>237</v>
      </c>
      <c r="W188" s="98" t="s">
        <v>237</v>
      </c>
      <c r="X188" s="93" t="s">
        <v>237</v>
      </c>
      <c r="Y188" s="93" t="s">
        <v>238</v>
      </c>
      <c r="Z188" s="93" t="s">
        <v>238</v>
      </c>
      <c r="AA188" s="98" t="s">
        <v>238</v>
      </c>
      <c r="AB188" s="98" t="s">
        <v>238</v>
      </c>
      <c r="AC188" s="98" t="s">
        <v>238</v>
      </c>
      <c r="AD188" s="98" t="s">
        <v>238</v>
      </c>
      <c r="AE188" s="98" t="s">
        <v>238</v>
      </c>
      <c r="AF188" s="98" t="s">
        <v>238</v>
      </c>
      <c r="AG188" s="98" t="s">
        <v>237</v>
      </c>
      <c r="AH188" s="98" t="s">
        <v>238</v>
      </c>
      <c r="AI188" s="98" t="s">
        <v>238</v>
      </c>
      <c r="AJ188" s="98" t="s">
        <v>238</v>
      </c>
      <c r="AK188" s="99" t="s">
        <v>2260</v>
      </c>
      <c r="AL188" s="119" t="s">
        <v>3391</v>
      </c>
    </row>
    <row r="189" spans="1:38" ht="30" customHeight="1" x14ac:dyDescent="0.35">
      <c r="A189" s="104" t="s">
        <v>3683</v>
      </c>
      <c r="B189" s="98" t="s">
        <v>1761</v>
      </c>
      <c r="C189" s="95">
        <v>43920</v>
      </c>
      <c r="D189" s="95" t="s">
        <v>2419</v>
      </c>
      <c r="E189" s="135" t="s">
        <v>3684</v>
      </c>
      <c r="F189" s="112" t="str">
        <f t="shared" si="2"/>
        <v>https://journals.sagepub.com/doi/full/10.1177/0890334420917661</v>
      </c>
      <c r="G189" s="97" t="s">
        <v>2261</v>
      </c>
      <c r="H189" s="97" t="s">
        <v>102</v>
      </c>
      <c r="I189" s="98" t="s">
        <v>3685</v>
      </c>
      <c r="J189" s="93" t="s">
        <v>3686</v>
      </c>
      <c r="K189" s="93">
        <v>2020</v>
      </c>
      <c r="L189" s="97" t="s">
        <v>1757</v>
      </c>
      <c r="M189" s="93" t="s">
        <v>2767</v>
      </c>
      <c r="N189" s="97" t="s">
        <v>2232</v>
      </c>
      <c r="O189" s="93" t="s">
        <v>237</v>
      </c>
      <c r="P189" s="93" t="s">
        <v>237</v>
      </c>
      <c r="Q189" s="93" t="s">
        <v>238</v>
      </c>
      <c r="R189" s="100" t="s">
        <v>237</v>
      </c>
      <c r="S189" s="98" t="s">
        <v>101</v>
      </c>
      <c r="T189" s="93" t="s">
        <v>1864</v>
      </c>
      <c r="U189" s="93" t="s">
        <v>238</v>
      </c>
      <c r="V189" s="93" t="s">
        <v>238</v>
      </c>
      <c r="W189" s="98" t="s">
        <v>237</v>
      </c>
      <c r="X189" s="93" t="s">
        <v>238</v>
      </c>
      <c r="Y189" s="93" t="s">
        <v>238</v>
      </c>
      <c r="Z189" s="93" t="s">
        <v>237</v>
      </c>
      <c r="AA189" s="98" t="s">
        <v>238</v>
      </c>
      <c r="AB189" s="98" t="s">
        <v>238</v>
      </c>
      <c r="AC189" s="98" t="s">
        <v>238</v>
      </c>
      <c r="AD189" s="98" t="s">
        <v>238</v>
      </c>
      <c r="AE189" s="98" t="s">
        <v>238</v>
      </c>
      <c r="AF189" s="98" t="s">
        <v>238</v>
      </c>
      <c r="AG189" s="98" t="s">
        <v>237</v>
      </c>
      <c r="AH189" s="98" t="s">
        <v>237</v>
      </c>
      <c r="AI189" s="98" t="s">
        <v>238</v>
      </c>
      <c r="AJ189" s="98" t="s">
        <v>238</v>
      </c>
      <c r="AK189" s="99" t="s">
        <v>3839</v>
      </c>
      <c r="AL189" s="119" t="s">
        <v>3391</v>
      </c>
    </row>
    <row r="190" spans="1:38" ht="30" customHeight="1" x14ac:dyDescent="0.35">
      <c r="A190" s="104" t="s">
        <v>3687</v>
      </c>
      <c r="B190" s="98" t="s">
        <v>3688</v>
      </c>
      <c r="C190" s="95">
        <v>44053</v>
      </c>
      <c r="D190" s="95" t="s">
        <v>2419</v>
      </c>
      <c r="E190" s="93" t="s">
        <v>3689</v>
      </c>
      <c r="F190" s="112" t="str">
        <f t="shared" si="2"/>
        <v>https://www.researchsquare.com/article/rs-48024/v1</v>
      </c>
      <c r="G190" s="97" t="s">
        <v>3690</v>
      </c>
      <c r="H190" s="97" t="s">
        <v>3136</v>
      </c>
      <c r="I190" s="98" t="s">
        <v>3691</v>
      </c>
      <c r="J190" s="93" t="s">
        <v>3804</v>
      </c>
      <c r="K190" s="93">
        <v>2020</v>
      </c>
      <c r="L190" s="97" t="s">
        <v>1268</v>
      </c>
      <c r="M190" s="93" t="s">
        <v>2767</v>
      </c>
      <c r="N190" s="97" t="s">
        <v>2232</v>
      </c>
      <c r="O190" s="93" t="s">
        <v>237</v>
      </c>
      <c r="P190" s="93" t="s">
        <v>238</v>
      </c>
      <c r="Q190" s="93" t="s">
        <v>238</v>
      </c>
      <c r="R190" s="100" t="s">
        <v>237</v>
      </c>
      <c r="S190" s="98" t="s">
        <v>105</v>
      </c>
      <c r="T190" s="93" t="s">
        <v>3692</v>
      </c>
      <c r="U190" s="93" t="s">
        <v>237</v>
      </c>
      <c r="V190" s="93" t="s">
        <v>238</v>
      </c>
      <c r="W190" s="98" t="s">
        <v>237</v>
      </c>
      <c r="X190" s="93" t="s">
        <v>237</v>
      </c>
      <c r="Y190" s="93" t="s">
        <v>238</v>
      </c>
      <c r="Z190" s="93" t="s">
        <v>238</v>
      </c>
      <c r="AA190" s="98" t="s">
        <v>238</v>
      </c>
      <c r="AB190" s="98" t="s">
        <v>238</v>
      </c>
      <c r="AC190" s="98" t="s">
        <v>238</v>
      </c>
      <c r="AD190" s="98" t="s">
        <v>238</v>
      </c>
      <c r="AE190" s="98" t="s">
        <v>238</v>
      </c>
      <c r="AF190" s="98" t="s">
        <v>238</v>
      </c>
      <c r="AG190" s="98" t="s">
        <v>237</v>
      </c>
      <c r="AH190" s="98" t="s">
        <v>238</v>
      </c>
      <c r="AI190" s="98" t="s">
        <v>238</v>
      </c>
      <c r="AJ190" s="98" t="s">
        <v>238</v>
      </c>
      <c r="AK190" s="99"/>
      <c r="AL190" s="119" t="s">
        <v>3391</v>
      </c>
    </row>
    <row r="191" spans="1:38" ht="30" customHeight="1" x14ac:dyDescent="0.35">
      <c r="A191" s="104" t="s">
        <v>3693</v>
      </c>
      <c r="B191" s="98" t="s">
        <v>3694</v>
      </c>
      <c r="C191" s="95">
        <v>43984</v>
      </c>
      <c r="D191" s="95" t="s">
        <v>2419</v>
      </c>
      <c r="E191" s="93" t="s">
        <v>3695</v>
      </c>
      <c r="F191" s="112" t="str">
        <f t="shared" si="2"/>
        <v>https://www.researchsquare.com/article/rs-28455/v1</v>
      </c>
      <c r="G191" s="97" t="s">
        <v>107</v>
      </c>
      <c r="H191" s="97" t="s">
        <v>1759</v>
      </c>
      <c r="I191" s="98" t="s">
        <v>3696</v>
      </c>
      <c r="J191" s="93" t="s">
        <v>3812</v>
      </c>
      <c r="K191" s="93">
        <v>2020</v>
      </c>
      <c r="L191" s="97" t="s">
        <v>1268</v>
      </c>
      <c r="M191" s="93" t="s">
        <v>2767</v>
      </c>
      <c r="N191" s="97" t="s">
        <v>2232</v>
      </c>
      <c r="O191" s="93" t="s">
        <v>237</v>
      </c>
      <c r="P191" s="93" t="s">
        <v>238</v>
      </c>
      <c r="Q191" s="93" t="s">
        <v>238</v>
      </c>
      <c r="R191" s="100" t="s">
        <v>237</v>
      </c>
      <c r="S191" s="98" t="s">
        <v>39</v>
      </c>
      <c r="T191" s="93">
        <v>1160</v>
      </c>
      <c r="U191" s="93" t="s">
        <v>238</v>
      </c>
      <c r="V191" s="93" t="s">
        <v>237</v>
      </c>
      <c r="W191" s="98" t="s">
        <v>238</v>
      </c>
      <c r="X191" s="93" t="s">
        <v>237</v>
      </c>
      <c r="Y191" s="93" t="s">
        <v>237</v>
      </c>
      <c r="Z191" s="93" t="s">
        <v>238</v>
      </c>
      <c r="AA191" s="98" t="s">
        <v>238</v>
      </c>
      <c r="AB191" s="98" t="s">
        <v>238</v>
      </c>
      <c r="AC191" s="98" t="s">
        <v>238</v>
      </c>
      <c r="AD191" s="98" t="s">
        <v>238</v>
      </c>
      <c r="AE191" s="98" t="s">
        <v>238</v>
      </c>
      <c r="AF191" s="98" t="s">
        <v>238</v>
      </c>
      <c r="AG191" s="98" t="s">
        <v>237</v>
      </c>
      <c r="AH191" s="98" t="s">
        <v>238</v>
      </c>
      <c r="AI191" s="98" t="s">
        <v>238</v>
      </c>
      <c r="AJ191" s="98" t="s">
        <v>238</v>
      </c>
      <c r="AK191" s="99" t="s">
        <v>2260</v>
      </c>
      <c r="AL191" s="119" t="s">
        <v>3391</v>
      </c>
    </row>
    <row r="192" spans="1:38" ht="30" customHeight="1" x14ac:dyDescent="0.35">
      <c r="A192" s="104" t="s">
        <v>3697</v>
      </c>
      <c r="B192" s="98" t="s">
        <v>3698</v>
      </c>
      <c r="C192" s="95">
        <v>43906</v>
      </c>
      <c r="D192" s="95" t="s">
        <v>2419</v>
      </c>
      <c r="E192" s="93" t="s">
        <v>3699</v>
      </c>
      <c r="F192" s="112" t="str">
        <f t="shared" si="2"/>
        <v>https://www.ncbi.nlm.nih.gov/pmc/articles/PMC7073313/</v>
      </c>
      <c r="G192" s="97" t="s">
        <v>3700</v>
      </c>
      <c r="H192" s="97" t="s">
        <v>102</v>
      </c>
      <c r="I192" s="98" t="s">
        <v>3701</v>
      </c>
      <c r="J192" s="93" t="s">
        <v>3802</v>
      </c>
      <c r="K192" s="93">
        <v>2020</v>
      </c>
      <c r="L192" s="97" t="s">
        <v>1757</v>
      </c>
      <c r="M192" s="93" t="s">
        <v>2767</v>
      </c>
      <c r="N192" s="97" t="s">
        <v>2232</v>
      </c>
      <c r="O192" s="93" t="s">
        <v>238</v>
      </c>
      <c r="P192" s="93" t="s">
        <v>237</v>
      </c>
      <c r="Q192" s="93" t="s">
        <v>238</v>
      </c>
      <c r="R192" s="100" t="s">
        <v>238</v>
      </c>
      <c r="S192" s="98" t="s">
        <v>105</v>
      </c>
      <c r="T192" s="93">
        <v>4212</v>
      </c>
      <c r="U192" s="93" t="s">
        <v>238</v>
      </c>
      <c r="V192" s="93" t="s">
        <v>238</v>
      </c>
      <c r="W192" s="98" t="s">
        <v>238</v>
      </c>
      <c r="X192" s="93" t="s">
        <v>238</v>
      </c>
      <c r="Y192" s="93" t="s">
        <v>238</v>
      </c>
      <c r="Z192" s="93" t="s">
        <v>237</v>
      </c>
      <c r="AA192" s="98" t="s">
        <v>237</v>
      </c>
      <c r="AB192" s="98" t="s">
        <v>237</v>
      </c>
      <c r="AC192" s="98" t="s">
        <v>237</v>
      </c>
      <c r="AD192" s="98" t="s">
        <v>238</v>
      </c>
      <c r="AE192" s="98" t="s">
        <v>238</v>
      </c>
      <c r="AF192" s="98" t="s">
        <v>238</v>
      </c>
      <c r="AG192" s="98" t="s">
        <v>238</v>
      </c>
      <c r="AH192" s="98" t="s">
        <v>238</v>
      </c>
      <c r="AI192" s="98" t="s">
        <v>238</v>
      </c>
      <c r="AJ192" s="98" t="s">
        <v>238</v>
      </c>
      <c r="AK192" s="99"/>
      <c r="AL192" s="119" t="s">
        <v>3391</v>
      </c>
    </row>
    <row r="193" spans="1:38" ht="30" customHeight="1" x14ac:dyDescent="0.35">
      <c r="A193" s="104" t="s">
        <v>3702</v>
      </c>
      <c r="B193" s="98" t="s">
        <v>3703</v>
      </c>
      <c r="C193" s="95">
        <v>44003</v>
      </c>
      <c r="D193" s="95" t="s">
        <v>2419</v>
      </c>
      <c r="E193" s="135" t="s">
        <v>3704</v>
      </c>
      <c r="F193" s="112" t="str">
        <f t="shared" si="2"/>
        <v>https://bmjpaedsopen.bmj.com/content/4/1/e000722</v>
      </c>
      <c r="G193" s="97" t="s">
        <v>2261</v>
      </c>
      <c r="H193" s="97" t="s">
        <v>102</v>
      </c>
      <c r="I193" s="98" t="s">
        <v>3705</v>
      </c>
      <c r="J193" s="93" t="s">
        <v>3706</v>
      </c>
      <c r="K193" s="93">
        <v>2020</v>
      </c>
      <c r="L193" s="97" t="s">
        <v>1757</v>
      </c>
      <c r="M193" s="93" t="s">
        <v>2767</v>
      </c>
      <c r="N193" s="97" t="s">
        <v>2232</v>
      </c>
      <c r="O193" s="93" t="s">
        <v>238</v>
      </c>
      <c r="P193" s="93" t="s">
        <v>237</v>
      </c>
      <c r="Q193" s="93" t="s">
        <v>238</v>
      </c>
      <c r="R193" s="100" t="s">
        <v>237</v>
      </c>
      <c r="S193" s="98" t="s">
        <v>101</v>
      </c>
      <c r="T193" s="93" t="s">
        <v>3707</v>
      </c>
      <c r="U193" s="93" t="s">
        <v>238</v>
      </c>
      <c r="V193" s="93" t="s">
        <v>238</v>
      </c>
      <c r="W193" s="98" t="s">
        <v>238</v>
      </c>
      <c r="X193" s="93" t="s">
        <v>238</v>
      </c>
      <c r="Y193" s="93" t="s">
        <v>238</v>
      </c>
      <c r="Z193" s="93" t="s">
        <v>237</v>
      </c>
      <c r="AA193" s="98" t="s">
        <v>237</v>
      </c>
      <c r="AB193" s="98" t="s">
        <v>237</v>
      </c>
      <c r="AC193" s="98" t="s">
        <v>237</v>
      </c>
      <c r="AD193" s="98" t="s">
        <v>238</v>
      </c>
      <c r="AE193" s="98" t="s">
        <v>238</v>
      </c>
      <c r="AF193" s="98" t="s">
        <v>238</v>
      </c>
      <c r="AG193" s="98" t="s">
        <v>238</v>
      </c>
      <c r="AH193" s="98" t="s">
        <v>237</v>
      </c>
      <c r="AI193" s="98" t="s">
        <v>238</v>
      </c>
      <c r="AJ193" s="98" t="s">
        <v>238</v>
      </c>
      <c r="AK193" s="99"/>
      <c r="AL193" s="119" t="s">
        <v>3391</v>
      </c>
    </row>
    <row r="194" spans="1:38" ht="30" customHeight="1" x14ac:dyDescent="0.35">
      <c r="A194" s="104" t="s">
        <v>3708</v>
      </c>
      <c r="B194" s="98" t="s">
        <v>1761</v>
      </c>
      <c r="C194" s="95">
        <v>44025</v>
      </c>
      <c r="D194" s="95" t="s">
        <v>2419</v>
      </c>
      <c r="E194" s="93" t="s">
        <v>3709</v>
      </c>
      <c r="F194" s="112" t="str">
        <f t="shared" si="2"/>
        <v>https://www.ncbi.nlm.nih.gov/pmc/articles/PMC7361148/</v>
      </c>
      <c r="G194" s="97" t="s">
        <v>169</v>
      </c>
      <c r="H194" s="97" t="s">
        <v>109</v>
      </c>
      <c r="I194" s="98" t="s">
        <v>3710</v>
      </c>
      <c r="J194" s="93" t="s">
        <v>2801</v>
      </c>
      <c r="K194" s="93">
        <v>2020</v>
      </c>
      <c r="L194" s="97" t="s">
        <v>1757</v>
      </c>
      <c r="M194" s="93" t="s">
        <v>2767</v>
      </c>
      <c r="N194" s="97" t="s">
        <v>2232</v>
      </c>
      <c r="O194" s="93" t="s">
        <v>238</v>
      </c>
      <c r="P194" s="93" t="s">
        <v>237</v>
      </c>
      <c r="Q194" s="93" t="s">
        <v>238</v>
      </c>
      <c r="R194" s="100" t="s">
        <v>238</v>
      </c>
      <c r="S194" s="98" t="s">
        <v>39</v>
      </c>
      <c r="T194" s="93">
        <v>5</v>
      </c>
      <c r="U194" s="93" t="s">
        <v>238</v>
      </c>
      <c r="V194" s="93" t="s">
        <v>238</v>
      </c>
      <c r="W194" s="98" t="s">
        <v>238</v>
      </c>
      <c r="X194" s="93" t="s">
        <v>238</v>
      </c>
      <c r="Y194" s="93" t="s">
        <v>238</v>
      </c>
      <c r="Z194" s="93" t="s">
        <v>238</v>
      </c>
      <c r="AA194" s="98" t="s">
        <v>237</v>
      </c>
      <c r="AB194" s="98" t="s">
        <v>237</v>
      </c>
      <c r="AC194" s="98" t="s">
        <v>237</v>
      </c>
      <c r="AD194" s="98" t="s">
        <v>237</v>
      </c>
      <c r="AE194" s="98" t="s">
        <v>238</v>
      </c>
      <c r="AF194" s="98" t="s">
        <v>238</v>
      </c>
      <c r="AG194" s="98" t="s">
        <v>238</v>
      </c>
      <c r="AH194" s="98" t="s">
        <v>238</v>
      </c>
      <c r="AI194" s="98" t="s">
        <v>238</v>
      </c>
      <c r="AJ194" s="98" t="s">
        <v>238</v>
      </c>
      <c r="AK194" s="99"/>
      <c r="AL194" s="119" t="s">
        <v>3391</v>
      </c>
    </row>
    <row r="195" spans="1:38" ht="30" customHeight="1" x14ac:dyDescent="0.35">
      <c r="A195" s="104" t="s">
        <v>3711</v>
      </c>
      <c r="B195" s="98" t="s">
        <v>3712</v>
      </c>
      <c r="C195" s="120" t="s">
        <v>2419</v>
      </c>
      <c r="D195" s="95" t="s">
        <v>2419</v>
      </c>
      <c r="E195" s="93" t="s">
        <v>3713</v>
      </c>
      <c r="F195" s="112" t="str">
        <f t="shared" ref="F195:F208" si="3">HYPERLINK(E195)</f>
        <v>https://www.ifpri.org/publication/impacts-covid-19-crisis-maternal-and-child-malnutrition-myanmar-what-expect-and-how</v>
      </c>
      <c r="G195" s="97" t="s">
        <v>3714</v>
      </c>
      <c r="H195" s="97" t="s">
        <v>102</v>
      </c>
      <c r="I195" s="98" t="s">
        <v>3715</v>
      </c>
      <c r="J195" s="93" t="s">
        <v>3716</v>
      </c>
      <c r="K195" s="93">
        <v>2020</v>
      </c>
      <c r="L195" s="97" t="s">
        <v>1757</v>
      </c>
      <c r="M195" s="93" t="s">
        <v>2767</v>
      </c>
      <c r="N195" s="97" t="s">
        <v>2232</v>
      </c>
      <c r="O195" s="93" t="s">
        <v>237</v>
      </c>
      <c r="P195" s="93" t="s">
        <v>237</v>
      </c>
      <c r="Q195" s="93" t="s">
        <v>238</v>
      </c>
      <c r="R195" s="100" t="s">
        <v>237</v>
      </c>
      <c r="S195" s="98" t="s">
        <v>39</v>
      </c>
      <c r="T195" s="93" t="s">
        <v>1864</v>
      </c>
      <c r="U195" s="93" t="s">
        <v>238</v>
      </c>
      <c r="V195" s="93" t="s">
        <v>237</v>
      </c>
      <c r="W195" s="98" t="s">
        <v>237</v>
      </c>
      <c r="X195" s="93" t="s">
        <v>237</v>
      </c>
      <c r="Y195" s="93" t="s">
        <v>238</v>
      </c>
      <c r="Z195" s="93" t="s">
        <v>237</v>
      </c>
      <c r="AA195" s="98" t="s">
        <v>238</v>
      </c>
      <c r="AB195" s="98" t="s">
        <v>237</v>
      </c>
      <c r="AC195" s="98" t="s">
        <v>237</v>
      </c>
      <c r="AD195" s="98" t="s">
        <v>238</v>
      </c>
      <c r="AE195" s="98" t="s">
        <v>238</v>
      </c>
      <c r="AF195" s="98" t="s">
        <v>238</v>
      </c>
      <c r="AG195" s="98" t="s">
        <v>237</v>
      </c>
      <c r="AH195" s="98" t="s">
        <v>237</v>
      </c>
      <c r="AI195" s="98" t="s">
        <v>238</v>
      </c>
      <c r="AJ195" s="98" t="s">
        <v>238</v>
      </c>
      <c r="AK195" s="99"/>
      <c r="AL195" s="119" t="s">
        <v>3391</v>
      </c>
    </row>
    <row r="196" spans="1:38" ht="30" customHeight="1" x14ac:dyDescent="0.35">
      <c r="A196" s="104" t="s">
        <v>3717</v>
      </c>
      <c r="B196" s="98" t="s">
        <v>3738</v>
      </c>
      <c r="C196" s="95">
        <v>44063</v>
      </c>
      <c r="D196" s="95" t="s">
        <v>2419</v>
      </c>
      <c r="E196" s="93" t="s">
        <v>3737</v>
      </c>
      <c r="F196" s="112" t="str">
        <f t="shared" si="3"/>
        <v>https://www.ijidonline.com/article/S1201-9712(20)30679-2/fulltext</v>
      </c>
      <c r="G196" s="97" t="s">
        <v>117</v>
      </c>
      <c r="H196" s="97" t="s">
        <v>1759</v>
      </c>
      <c r="I196" s="98" t="s">
        <v>3724</v>
      </c>
      <c r="J196" s="93" t="s">
        <v>3731</v>
      </c>
      <c r="K196" s="93">
        <v>2020</v>
      </c>
      <c r="L196" s="97" t="s">
        <v>1757</v>
      </c>
      <c r="M196" s="93" t="s">
        <v>3735</v>
      </c>
      <c r="N196" s="97" t="s">
        <v>2232</v>
      </c>
      <c r="O196" s="93" t="s">
        <v>237</v>
      </c>
      <c r="P196" s="93" t="s">
        <v>237</v>
      </c>
      <c r="Q196" s="93"/>
      <c r="S196" s="98" t="s">
        <v>105</v>
      </c>
      <c r="T196" s="93" t="s">
        <v>3739</v>
      </c>
      <c r="U196" s="93" t="s">
        <v>237</v>
      </c>
      <c r="V196" s="93" t="s">
        <v>237</v>
      </c>
      <c r="W196" s="98"/>
      <c r="X196" s="93"/>
      <c r="Y196" s="93"/>
      <c r="Z196" s="93"/>
      <c r="AA196" s="98" t="s">
        <v>237</v>
      </c>
      <c r="AB196" s="98" t="s">
        <v>237</v>
      </c>
      <c r="AC196" s="98"/>
      <c r="AD196" s="98"/>
      <c r="AE196" s="98"/>
      <c r="AF196" s="98"/>
      <c r="AG196" s="98"/>
      <c r="AH196" s="98"/>
      <c r="AI196" s="98"/>
      <c r="AJ196" s="98"/>
      <c r="AK196" s="98"/>
      <c r="AL196" s="98" t="s">
        <v>1962</v>
      </c>
    </row>
    <row r="197" spans="1:38" ht="30" customHeight="1" x14ac:dyDescent="0.35">
      <c r="A197" s="104" t="s">
        <v>3718</v>
      </c>
      <c r="B197" s="98" t="s">
        <v>1761</v>
      </c>
      <c r="C197" s="95">
        <v>44050</v>
      </c>
      <c r="D197" s="95" t="s">
        <v>2419</v>
      </c>
      <c r="E197" s="111" t="s">
        <v>3740</v>
      </c>
      <c r="F197" s="112" t="str">
        <f t="shared" si="3"/>
        <v>https://onlinelibrary.wiley.com/doi/full/10.1111/ipd.12694</v>
      </c>
      <c r="G197" s="97" t="s">
        <v>1864</v>
      </c>
      <c r="H197" s="97" t="s">
        <v>109</v>
      </c>
      <c r="I197" s="98" t="s">
        <v>3725</v>
      </c>
      <c r="J197" s="93" t="s">
        <v>3734</v>
      </c>
      <c r="K197" s="93">
        <v>2020</v>
      </c>
      <c r="L197" s="97" t="s">
        <v>1757</v>
      </c>
      <c r="M197" s="93" t="s">
        <v>3736</v>
      </c>
      <c r="N197" s="97" t="s">
        <v>2232</v>
      </c>
      <c r="O197" s="93"/>
      <c r="P197" s="93" t="s">
        <v>237</v>
      </c>
      <c r="Q197" s="93"/>
      <c r="S197" s="98" t="s">
        <v>101</v>
      </c>
      <c r="T197" s="93" t="s">
        <v>1864</v>
      </c>
      <c r="U197" s="93"/>
      <c r="V197" s="93"/>
      <c r="W197" s="98"/>
      <c r="X197" s="93"/>
      <c r="Y197" s="93"/>
      <c r="Z197" s="93"/>
      <c r="AA197" s="98" t="s">
        <v>237</v>
      </c>
      <c r="AB197" s="98"/>
      <c r="AC197" s="98"/>
      <c r="AD197" s="98"/>
      <c r="AE197" s="98"/>
      <c r="AF197" s="98"/>
      <c r="AG197" s="98"/>
      <c r="AH197" s="98"/>
      <c r="AI197" s="98"/>
      <c r="AJ197" s="98"/>
      <c r="AK197" s="98"/>
      <c r="AL197" s="98" t="s">
        <v>1962</v>
      </c>
    </row>
    <row r="198" spans="1:38" ht="30" customHeight="1" x14ac:dyDescent="0.35">
      <c r="A198" s="104" t="s">
        <v>3719</v>
      </c>
      <c r="B198" s="98" t="s">
        <v>3742</v>
      </c>
      <c r="C198" s="95">
        <v>44044</v>
      </c>
      <c r="D198" s="95" t="s">
        <v>2419</v>
      </c>
      <c r="E198" s="111" t="s">
        <v>3741</v>
      </c>
      <c r="F198" s="112" t="str">
        <f t="shared" si="3"/>
        <v>https://academic.oup.com/cid/article/71/15/863/5813861</v>
      </c>
      <c r="G198" s="97" t="s">
        <v>3743</v>
      </c>
      <c r="H198" s="97" t="s">
        <v>1759</v>
      </c>
      <c r="I198" s="98" t="s">
        <v>3726</v>
      </c>
      <c r="J198" s="93" t="s">
        <v>3746</v>
      </c>
      <c r="K198" s="93">
        <v>2020</v>
      </c>
      <c r="L198" s="97" t="s">
        <v>1757</v>
      </c>
      <c r="M198" s="93" t="s">
        <v>3745</v>
      </c>
      <c r="N198" s="97" t="s">
        <v>2232</v>
      </c>
      <c r="O198" s="93"/>
      <c r="P198" s="93" t="s">
        <v>237</v>
      </c>
      <c r="Q198" s="93"/>
      <c r="S198" s="98" t="s">
        <v>101</v>
      </c>
      <c r="T198" s="93" t="s">
        <v>1864</v>
      </c>
      <c r="U198" s="93"/>
      <c r="V198" s="93"/>
      <c r="W198" s="98"/>
      <c r="X198" s="93"/>
      <c r="Y198" s="93"/>
      <c r="Z198" s="93"/>
      <c r="AA198" s="98"/>
      <c r="AB198" s="98" t="s">
        <v>237</v>
      </c>
      <c r="AC198" s="98"/>
      <c r="AD198" s="98"/>
      <c r="AE198" s="98"/>
      <c r="AF198" s="98"/>
      <c r="AG198" s="98"/>
      <c r="AH198" s="98"/>
      <c r="AI198" s="98"/>
      <c r="AJ198" s="98"/>
      <c r="AK198" s="98"/>
      <c r="AL198" s="98" t="s">
        <v>1962</v>
      </c>
    </row>
    <row r="199" spans="1:38" ht="30" customHeight="1" x14ac:dyDescent="0.35">
      <c r="A199" s="104" t="s">
        <v>3720</v>
      </c>
      <c r="B199" s="98" t="s">
        <v>3749</v>
      </c>
      <c r="C199" s="95">
        <v>44025</v>
      </c>
      <c r="D199" s="95" t="s">
        <v>2419</v>
      </c>
      <c r="E199" s="93" t="s">
        <v>3747</v>
      </c>
      <c r="F199" s="112" t="str">
        <f t="shared" si="3"/>
        <v>https://www.medrxiv.org/content/10.1101/2020.07.08.20148700v2</v>
      </c>
      <c r="G199" s="97" t="s">
        <v>2340</v>
      </c>
      <c r="H199" s="97" t="s">
        <v>104</v>
      </c>
      <c r="I199" s="98" t="s">
        <v>3727</v>
      </c>
      <c r="J199" s="93" t="s">
        <v>2853</v>
      </c>
      <c r="K199" s="93">
        <v>2020</v>
      </c>
      <c r="L199" s="97" t="s">
        <v>1268</v>
      </c>
      <c r="M199" s="93" t="s">
        <v>3748</v>
      </c>
      <c r="N199" s="97" t="s">
        <v>2232</v>
      </c>
      <c r="O199" s="93"/>
      <c r="P199" s="93" t="s">
        <v>237</v>
      </c>
      <c r="Q199" s="93"/>
      <c r="S199" s="98" t="s">
        <v>105</v>
      </c>
      <c r="T199" s="93" t="s">
        <v>3834</v>
      </c>
      <c r="U199" s="93"/>
      <c r="V199" s="93"/>
      <c r="W199" s="98"/>
      <c r="X199" s="93"/>
      <c r="Y199" s="93"/>
      <c r="Z199" s="93"/>
      <c r="AA199" s="98"/>
      <c r="AB199" s="98"/>
      <c r="AC199" s="98" t="s">
        <v>237</v>
      </c>
      <c r="AD199" s="98"/>
      <c r="AE199" s="98"/>
      <c r="AF199" s="98"/>
      <c r="AG199" s="98"/>
      <c r="AH199" s="98"/>
      <c r="AI199" s="98"/>
      <c r="AJ199" s="98"/>
      <c r="AK199" s="98"/>
      <c r="AL199" s="98" t="s">
        <v>1962</v>
      </c>
    </row>
    <row r="200" spans="1:38" ht="30" customHeight="1" x14ac:dyDescent="0.35">
      <c r="A200" s="104" t="s">
        <v>3721</v>
      </c>
      <c r="B200" s="98" t="s">
        <v>3752</v>
      </c>
      <c r="C200" s="95">
        <v>43978</v>
      </c>
      <c r="D200" s="95" t="s">
        <v>2419</v>
      </c>
      <c r="E200" s="111" t="s">
        <v>3750</v>
      </c>
      <c r="F200" s="112" t="str">
        <f t="shared" si="3"/>
        <v>https://psyarxiv.com/6b4vh/</v>
      </c>
      <c r="G200" s="97" t="s">
        <v>2186</v>
      </c>
      <c r="H200" s="97" t="s">
        <v>1759</v>
      </c>
      <c r="I200" s="98" t="s">
        <v>3728</v>
      </c>
      <c r="J200" s="93" t="s">
        <v>3732</v>
      </c>
      <c r="K200" s="93">
        <v>2020</v>
      </c>
      <c r="L200" s="97" t="s">
        <v>1268</v>
      </c>
      <c r="M200" s="93" t="s">
        <v>3751</v>
      </c>
      <c r="N200" s="97" t="s">
        <v>2232</v>
      </c>
      <c r="O200" s="93"/>
      <c r="P200" s="93" t="s">
        <v>237</v>
      </c>
      <c r="Q200" s="93"/>
      <c r="S200" s="98" t="s">
        <v>105</v>
      </c>
      <c r="T200" s="93" t="s">
        <v>1864</v>
      </c>
      <c r="U200" s="93"/>
      <c r="V200" s="93"/>
      <c r="W200" s="98"/>
      <c r="X200" s="93"/>
      <c r="Y200" s="93"/>
      <c r="Z200" s="93"/>
      <c r="AA200" s="98"/>
      <c r="AB200" s="98"/>
      <c r="AC200" s="98"/>
      <c r="AD200" s="98"/>
      <c r="AE200" s="98"/>
      <c r="AF200" s="98"/>
      <c r="AG200" s="98"/>
      <c r="AH200" s="98"/>
      <c r="AI200" s="98"/>
      <c r="AJ200" s="98"/>
      <c r="AK200" s="99" t="s">
        <v>2260</v>
      </c>
      <c r="AL200" s="98" t="s">
        <v>1962</v>
      </c>
    </row>
    <row r="201" spans="1:38" ht="30" customHeight="1" x14ac:dyDescent="0.35">
      <c r="A201" s="104" t="s">
        <v>3722</v>
      </c>
      <c r="B201" s="98" t="s">
        <v>3755</v>
      </c>
      <c r="C201" s="95">
        <v>44026</v>
      </c>
      <c r="D201" s="95" t="s">
        <v>2419</v>
      </c>
      <c r="E201" s="111" t="s">
        <v>3753</v>
      </c>
      <c r="F201" s="112" t="str">
        <f t="shared" si="3"/>
        <v>https://www.medrxiv.org/content/10.1101/2020.07.10.20150623v1</v>
      </c>
      <c r="G201" s="97" t="s">
        <v>3744</v>
      </c>
      <c r="H201" s="97" t="s">
        <v>104</v>
      </c>
      <c r="I201" s="98" t="s">
        <v>3729</v>
      </c>
      <c r="J201" s="93" t="s">
        <v>2853</v>
      </c>
      <c r="K201" s="93">
        <v>2020</v>
      </c>
      <c r="L201" s="97" t="s">
        <v>1757</v>
      </c>
      <c r="M201" s="93" t="s">
        <v>3754</v>
      </c>
      <c r="N201" s="97" t="s">
        <v>2232</v>
      </c>
      <c r="O201" s="93" t="s">
        <v>237</v>
      </c>
      <c r="P201" s="93"/>
      <c r="Q201" s="93" t="s">
        <v>237</v>
      </c>
      <c r="S201" s="98" t="s">
        <v>105</v>
      </c>
      <c r="T201" s="99" t="s">
        <v>3756</v>
      </c>
      <c r="U201" s="93" t="s">
        <v>237</v>
      </c>
      <c r="V201" s="93" t="s">
        <v>237</v>
      </c>
      <c r="W201" s="93" t="s">
        <v>237</v>
      </c>
      <c r="X201" s="93" t="s">
        <v>237</v>
      </c>
      <c r="Y201" s="93" t="s">
        <v>237</v>
      </c>
      <c r="Z201" s="93"/>
      <c r="AA201" s="98"/>
      <c r="AB201" s="98"/>
      <c r="AC201" s="98"/>
      <c r="AD201" s="98"/>
      <c r="AE201" s="98" t="s">
        <v>237</v>
      </c>
      <c r="AF201" s="98"/>
      <c r="AG201" s="98"/>
      <c r="AH201" s="98"/>
      <c r="AI201" s="98"/>
      <c r="AJ201" s="98"/>
      <c r="AK201" s="98"/>
      <c r="AL201" s="98" t="s">
        <v>1962</v>
      </c>
    </row>
    <row r="202" spans="1:38" ht="30" customHeight="1" x14ac:dyDescent="0.35">
      <c r="A202" s="104" t="s">
        <v>3723</v>
      </c>
      <c r="B202" s="98" t="s">
        <v>3758</v>
      </c>
      <c r="C202" s="95">
        <v>43938</v>
      </c>
      <c r="D202" s="95" t="s">
        <v>2419</v>
      </c>
      <c r="E202" s="93" t="s">
        <v>3757</v>
      </c>
      <c r="F202" s="112" t="str">
        <f t="shared" si="3"/>
        <v>https://www.mdpi.com/2072-6643/12/5/1233</v>
      </c>
      <c r="G202" s="97" t="s">
        <v>1864</v>
      </c>
      <c r="H202" s="97" t="s">
        <v>109</v>
      </c>
      <c r="I202" s="98" t="s">
        <v>3730</v>
      </c>
      <c r="J202" s="93" t="s">
        <v>3733</v>
      </c>
      <c r="K202" s="93">
        <v>2020</v>
      </c>
      <c r="L202" s="97" t="s">
        <v>1757</v>
      </c>
      <c r="M202" s="93" t="s">
        <v>3759</v>
      </c>
      <c r="N202" s="97" t="s">
        <v>2232</v>
      </c>
      <c r="O202" s="93"/>
      <c r="P202" s="93" t="s">
        <v>237</v>
      </c>
      <c r="Q202" s="93"/>
      <c r="S202" s="98" t="s">
        <v>101</v>
      </c>
      <c r="T202" s="93" t="s">
        <v>1864</v>
      </c>
      <c r="U202" s="93"/>
      <c r="V202" s="93"/>
      <c r="W202" s="98"/>
      <c r="X202" s="93"/>
      <c r="Y202" s="93"/>
      <c r="Z202" s="93"/>
      <c r="AA202" s="98"/>
      <c r="AB202" s="98"/>
      <c r="AC202" s="98"/>
      <c r="AD202" s="98" t="s">
        <v>237</v>
      </c>
      <c r="AE202" s="98"/>
      <c r="AF202" s="98"/>
      <c r="AG202" s="98"/>
      <c r="AH202" s="98"/>
      <c r="AI202" s="138" t="s">
        <v>3837</v>
      </c>
      <c r="AJ202" s="98"/>
      <c r="AK202" s="98"/>
      <c r="AL202" s="98" t="s">
        <v>1962</v>
      </c>
    </row>
    <row r="203" spans="1:38" ht="30" customHeight="1" x14ac:dyDescent="0.35">
      <c r="A203" s="104" t="s">
        <v>3771</v>
      </c>
      <c r="B203" s="98" t="s">
        <v>3772</v>
      </c>
      <c r="C203" s="95">
        <v>44061</v>
      </c>
      <c r="D203" s="96">
        <v>44067</v>
      </c>
      <c r="E203" s="93" t="s">
        <v>3773</v>
      </c>
      <c r="F203" s="112" t="str">
        <f t="shared" si="3"/>
        <v>http://medrxiv.org/content/early/2020/08/21/2020.08.18.20177121.abstract</v>
      </c>
      <c r="G203" s="97" t="s">
        <v>112</v>
      </c>
      <c r="H203" s="97" t="s">
        <v>104</v>
      </c>
      <c r="I203" s="98" t="s">
        <v>3774</v>
      </c>
      <c r="J203" s="93" t="s">
        <v>3812</v>
      </c>
      <c r="K203" s="93">
        <v>2020</v>
      </c>
      <c r="L203" s="97" t="s">
        <v>1268</v>
      </c>
      <c r="M203" s="97" t="s">
        <v>3775</v>
      </c>
      <c r="N203" s="97" t="s">
        <v>2232</v>
      </c>
      <c r="O203" s="93" t="s">
        <v>237</v>
      </c>
      <c r="P203" s="93" t="s">
        <v>238</v>
      </c>
      <c r="Q203" s="93" t="s">
        <v>237</v>
      </c>
      <c r="R203" s="100" t="s">
        <v>238</v>
      </c>
      <c r="S203" s="98" t="s">
        <v>39</v>
      </c>
      <c r="T203" s="93">
        <v>1</v>
      </c>
      <c r="U203" s="93" t="s">
        <v>237</v>
      </c>
      <c r="V203" s="93" t="s">
        <v>238</v>
      </c>
      <c r="W203" s="98" t="s">
        <v>237</v>
      </c>
      <c r="X203" s="93" t="s">
        <v>237</v>
      </c>
      <c r="Y203" s="93" t="s">
        <v>238</v>
      </c>
      <c r="Z203" s="93" t="s">
        <v>238</v>
      </c>
      <c r="AA203" s="98" t="s">
        <v>238</v>
      </c>
      <c r="AB203" s="98" t="s">
        <v>238</v>
      </c>
      <c r="AC203" s="98" t="s">
        <v>238</v>
      </c>
      <c r="AD203" s="98" t="s">
        <v>238</v>
      </c>
      <c r="AE203" s="98" t="s">
        <v>237</v>
      </c>
      <c r="AF203" s="98" t="s">
        <v>237</v>
      </c>
      <c r="AG203" s="98" t="s">
        <v>238</v>
      </c>
      <c r="AH203" s="98" t="s">
        <v>238</v>
      </c>
      <c r="AI203" s="98" t="s">
        <v>238</v>
      </c>
      <c r="AJ203" s="98" t="s">
        <v>238</v>
      </c>
      <c r="AK203" s="98"/>
      <c r="AL203" s="98" t="s">
        <v>1962</v>
      </c>
    </row>
    <row r="204" spans="1:38" ht="30" customHeight="1" x14ac:dyDescent="0.35">
      <c r="A204" s="104" t="s">
        <v>3776</v>
      </c>
      <c r="B204" s="98" t="s">
        <v>3777</v>
      </c>
      <c r="C204" s="95">
        <v>44064</v>
      </c>
      <c r="D204" s="96">
        <v>44067</v>
      </c>
      <c r="E204" s="93" t="s">
        <v>3778</v>
      </c>
      <c r="F204" s="112" t="str">
        <f t="shared" si="3"/>
        <v>http://medrxiv.org/content/early/2020/08/24/2020.08.21.20167965.abstract</v>
      </c>
      <c r="G204" s="97" t="s">
        <v>167</v>
      </c>
      <c r="H204" s="97" t="s">
        <v>110</v>
      </c>
      <c r="I204" s="98" t="s">
        <v>3779</v>
      </c>
      <c r="J204" s="93" t="s">
        <v>3812</v>
      </c>
      <c r="K204" s="93">
        <v>2020</v>
      </c>
      <c r="L204" s="97" t="s">
        <v>1268</v>
      </c>
      <c r="M204" s="97" t="s">
        <v>3780</v>
      </c>
      <c r="N204" s="97" t="s">
        <v>2232</v>
      </c>
      <c r="O204" s="93" t="s">
        <v>238</v>
      </c>
      <c r="P204" s="93" t="s">
        <v>237</v>
      </c>
      <c r="Q204" s="93" t="s">
        <v>238</v>
      </c>
      <c r="R204" s="100" t="s">
        <v>237</v>
      </c>
      <c r="S204" s="98" t="s">
        <v>105</v>
      </c>
      <c r="T204" s="93" t="s">
        <v>1864</v>
      </c>
      <c r="U204" s="93" t="s">
        <v>238</v>
      </c>
      <c r="V204" s="93" t="s">
        <v>238</v>
      </c>
      <c r="W204" s="98" t="s">
        <v>238</v>
      </c>
      <c r="X204" s="93" t="s">
        <v>238</v>
      </c>
      <c r="Y204" s="93" t="s">
        <v>238</v>
      </c>
      <c r="Z204" s="93" t="s">
        <v>238</v>
      </c>
      <c r="AA204" s="98" t="s">
        <v>238</v>
      </c>
      <c r="AB204" s="98" t="s">
        <v>238</v>
      </c>
      <c r="AC204" s="98" t="s">
        <v>237</v>
      </c>
      <c r="AD204" s="98" t="s">
        <v>238</v>
      </c>
      <c r="AE204" s="98" t="s">
        <v>238</v>
      </c>
      <c r="AF204" s="98" t="s">
        <v>238</v>
      </c>
      <c r="AG204" s="98" t="s">
        <v>238</v>
      </c>
      <c r="AH204" s="98" t="s">
        <v>237</v>
      </c>
      <c r="AI204" s="98" t="s">
        <v>238</v>
      </c>
      <c r="AJ204" s="98" t="s">
        <v>3838</v>
      </c>
      <c r="AK204" s="98"/>
      <c r="AL204" s="98" t="s">
        <v>1962</v>
      </c>
    </row>
    <row r="205" spans="1:38" ht="30" customHeight="1" x14ac:dyDescent="0.35">
      <c r="A205" s="104" t="s">
        <v>3781</v>
      </c>
      <c r="B205" s="98" t="s">
        <v>3782</v>
      </c>
      <c r="C205" s="95">
        <v>44063</v>
      </c>
      <c r="D205" s="96">
        <v>44067</v>
      </c>
      <c r="E205" s="93" t="s">
        <v>3783</v>
      </c>
      <c r="F205" s="112" t="str">
        <f t="shared" si="3"/>
        <v>http://medrxiv.org/content/early/2020/08/23/2020.08.20.20178657.abstract</v>
      </c>
      <c r="G205" s="97" t="s">
        <v>168</v>
      </c>
      <c r="H205" s="97" t="s">
        <v>100</v>
      </c>
      <c r="I205" s="98" t="s">
        <v>3784</v>
      </c>
      <c r="J205" s="93" t="s">
        <v>3812</v>
      </c>
      <c r="K205" s="93">
        <v>2020</v>
      </c>
      <c r="L205" s="97" t="s">
        <v>1268</v>
      </c>
      <c r="M205" s="97" t="s">
        <v>3785</v>
      </c>
      <c r="N205" s="97" t="s">
        <v>2232</v>
      </c>
      <c r="O205" s="93" t="s">
        <v>237</v>
      </c>
      <c r="P205" s="93" t="s">
        <v>237</v>
      </c>
      <c r="Q205" s="93" t="s">
        <v>238</v>
      </c>
      <c r="R205" s="100" t="s">
        <v>238</v>
      </c>
      <c r="S205" s="119" t="s">
        <v>105</v>
      </c>
      <c r="T205" s="93">
        <v>477</v>
      </c>
      <c r="U205" s="93" t="s">
        <v>237</v>
      </c>
      <c r="V205" s="93" t="s">
        <v>238</v>
      </c>
      <c r="W205" s="98" t="s">
        <v>237</v>
      </c>
      <c r="X205" s="93" t="s">
        <v>237</v>
      </c>
      <c r="Y205" s="93" t="s">
        <v>238</v>
      </c>
      <c r="Z205" s="93" t="s">
        <v>237</v>
      </c>
      <c r="AA205" s="98" t="s">
        <v>237</v>
      </c>
      <c r="AB205" s="98" t="s">
        <v>238</v>
      </c>
      <c r="AC205" s="98" t="s">
        <v>237</v>
      </c>
      <c r="AD205" s="98" t="s">
        <v>238</v>
      </c>
      <c r="AE205" s="98" t="s">
        <v>238</v>
      </c>
      <c r="AF205" s="98" t="s">
        <v>238</v>
      </c>
      <c r="AG205" s="98" t="s">
        <v>238</v>
      </c>
      <c r="AH205" s="98" t="s">
        <v>238</v>
      </c>
      <c r="AI205" s="98" t="s">
        <v>238</v>
      </c>
      <c r="AJ205" s="98" t="s">
        <v>238</v>
      </c>
      <c r="AK205" s="98"/>
      <c r="AL205" s="98" t="s">
        <v>1962</v>
      </c>
    </row>
    <row r="206" spans="1:38" ht="30" customHeight="1" x14ac:dyDescent="0.35">
      <c r="A206" s="104" t="s">
        <v>3786</v>
      </c>
      <c r="B206" s="98" t="s">
        <v>3787</v>
      </c>
      <c r="C206" s="95">
        <v>44063</v>
      </c>
      <c r="D206" s="96">
        <v>44067</v>
      </c>
      <c r="E206" s="93" t="s">
        <v>3788</v>
      </c>
      <c r="F206" s="112" t="str">
        <f t="shared" si="3"/>
        <v>http://medrxiv.org/content/early/2020/08/22/2020.08.20.20178541.abstract</v>
      </c>
      <c r="G206" s="97" t="s">
        <v>167</v>
      </c>
      <c r="H206" s="97" t="s">
        <v>104</v>
      </c>
      <c r="I206" s="98" t="s">
        <v>3789</v>
      </c>
      <c r="J206" s="93" t="s">
        <v>3790</v>
      </c>
      <c r="K206" s="93">
        <v>2020</v>
      </c>
      <c r="L206" s="97" t="s">
        <v>1268</v>
      </c>
      <c r="M206" s="97" t="s">
        <v>3791</v>
      </c>
      <c r="N206" s="97" t="s">
        <v>2232</v>
      </c>
      <c r="O206" s="93" t="s">
        <v>238</v>
      </c>
      <c r="P206" s="93" t="s">
        <v>237</v>
      </c>
      <c r="Q206" s="93" t="s">
        <v>238</v>
      </c>
      <c r="R206" s="100" t="s">
        <v>238</v>
      </c>
      <c r="S206" s="98" t="s">
        <v>105</v>
      </c>
      <c r="T206" s="93">
        <v>57</v>
      </c>
      <c r="U206" s="93" t="s">
        <v>238</v>
      </c>
      <c r="V206" s="93" t="s">
        <v>238</v>
      </c>
      <c r="W206" s="98" t="s">
        <v>238</v>
      </c>
      <c r="X206" s="93" t="s">
        <v>238</v>
      </c>
      <c r="Y206" s="93" t="s">
        <v>238</v>
      </c>
      <c r="Z206" s="93" t="s">
        <v>238</v>
      </c>
      <c r="AA206" s="98" t="s">
        <v>237</v>
      </c>
      <c r="AB206" s="98" t="s">
        <v>238</v>
      </c>
      <c r="AC206" s="98" t="s">
        <v>237</v>
      </c>
      <c r="AD206" s="98" t="s">
        <v>237</v>
      </c>
      <c r="AE206" s="98" t="s">
        <v>238</v>
      </c>
      <c r="AF206" s="98" t="s">
        <v>238</v>
      </c>
      <c r="AG206" s="98" t="s">
        <v>238</v>
      </c>
      <c r="AH206" s="98" t="s">
        <v>238</v>
      </c>
      <c r="AI206" s="98" t="s">
        <v>238</v>
      </c>
      <c r="AJ206" s="98" t="s">
        <v>238</v>
      </c>
      <c r="AK206" s="98"/>
      <c r="AL206" s="98" t="s">
        <v>1962</v>
      </c>
    </row>
    <row r="207" spans="1:38" ht="30" customHeight="1" x14ac:dyDescent="0.35">
      <c r="A207" s="104" t="s">
        <v>3792</v>
      </c>
      <c r="B207" s="98" t="s">
        <v>3793</v>
      </c>
      <c r="C207" s="95">
        <v>44060</v>
      </c>
      <c r="D207" s="96">
        <v>44062</v>
      </c>
      <c r="E207" s="135" t="s">
        <v>3794</v>
      </c>
      <c r="F207" s="112" t="str">
        <f t="shared" si="3"/>
        <v>http://medrxiv.org/content/early/2020/08/19/2020.08.17.20161760.abstract</v>
      </c>
      <c r="G207" s="97" t="s">
        <v>2261</v>
      </c>
      <c r="H207" s="97" t="s">
        <v>1759</v>
      </c>
      <c r="I207" s="98" t="s">
        <v>3795</v>
      </c>
      <c r="J207" s="93" t="s">
        <v>3790</v>
      </c>
      <c r="K207" s="93">
        <v>2020</v>
      </c>
      <c r="L207" s="97" t="s">
        <v>1268</v>
      </c>
      <c r="M207" s="97" t="s">
        <v>3796</v>
      </c>
      <c r="N207" s="97" t="s">
        <v>2232</v>
      </c>
      <c r="O207" s="93" t="s">
        <v>237</v>
      </c>
      <c r="P207" s="93" t="s">
        <v>238</v>
      </c>
      <c r="Q207" s="93" t="s">
        <v>238</v>
      </c>
      <c r="R207" s="100" t="s">
        <v>238</v>
      </c>
      <c r="S207" s="98" t="s">
        <v>105</v>
      </c>
      <c r="T207" s="93">
        <v>241</v>
      </c>
      <c r="U207" s="93" t="s">
        <v>237</v>
      </c>
      <c r="V207" s="93" t="s">
        <v>237</v>
      </c>
      <c r="W207" s="98" t="s">
        <v>237</v>
      </c>
      <c r="X207" s="93" t="s">
        <v>237</v>
      </c>
      <c r="Y207" s="93" t="s">
        <v>237</v>
      </c>
      <c r="Z207" s="93" t="s">
        <v>238</v>
      </c>
      <c r="AA207" s="98" t="s">
        <v>238</v>
      </c>
      <c r="AB207" s="98" t="s">
        <v>238</v>
      </c>
      <c r="AC207" s="98" t="s">
        <v>238</v>
      </c>
      <c r="AD207" s="98" t="s">
        <v>238</v>
      </c>
      <c r="AE207" s="98" t="s">
        <v>238</v>
      </c>
      <c r="AF207" s="98" t="s">
        <v>238</v>
      </c>
      <c r="AG207" s="98" t="s">
        <v>238</v>
      </c>
      <c r="AH207" s="98" t="s">
        <v>238</v>
      </c>
      <c r="AI207" s="98" t="s">
        <v>238</v>
      </c>
      <c r="AJ207" s="98" t="s">
        <v>238</v>
      </c>
      <c r="AK207" s="98"/>
      <c r="AL207" s="98" t="s">
        <v>1962</v>
      </c>
    </row>
    <row r="208" spans="1:38" ht="30" customHeight="1" x14ac:dyDescent="0.35">
      <c r="A208" s="104" t="s">
        <v>2429</v>
      </c>
      <c r="B208" s="98" t="s">
        <v>3797</v>
      </c>
      <c r="C208" s="95">
        <v>44060</v>
      </c>
      <c r="D208" s="96">
        <v>44061</v>
      </c>
      <c r="E208" s="93" t="s">
        <v>2430</v>
      </c>
      <c r="F208" s="112" t="str">
        <f t="shared" si="3"/>
        <v>http://medrxiv.org/content/early/2020/08/18/2020.08.17.20176552.abstract</v>
      </c>
      <c r="G208" s="97" t="s">
        <v>103</v>
      </c>
      <c r="H208" s="97" t="s">
        <v>1759</v>
      </c>
      <c r="I208" s="98" t="s">
        <v>2431</v>
      </c>
      <c r="J208" s="93" t="s">
        <v>3790</v>
      </c>
      <c r="K208" s="93">
        <v>2020</v>
      </c>
      <c r="L208" s="97" t="s">
        <v>1268</v>
      </c>
      <c r="M208" s="97" t="s">
        <v>2432</v>
      </c>
      <c r="N208" s="97" t="s">
        <v>2232</v>
      </c>
      <c r="O208" s="93" t="s">
        <v>238</v>
      </c>
      <c r="P208" s="93" t="s">
        <v>237</v>
      </c>
      <c r="Q208" s="93" t="s">
        <v>238</v>
      </c>
      <c r="R208" s="100" t="s">
        <v>238</v>
      </c>
      <c r="S208" s="98" t="s">
        <v>105</v>
      </c>
      <c r="T208" s="93">
        <v>29</v>
      </c>
      <c r="U208" s="93" t="s">
        <v>238</v>
      </c>
      <c r="V208" s="93" t="s">
        <v>238</v>
      </c>
      <c r="W208" s="98" t="s">
        <v>238</v>
      </c>
      <c r="X208" s="93" t="s">
        <v>238</v>
      </c>
      <c r="Y208" s="93" t="s">
        <v>238</v>
      </c>
      <c r="Z208" s="93" t="s">
        <v>238</v>
      </c>
      <c r="AA208" s="98" t="s">
        <v>237</v>
      </c>
      <c r="AB208" s="98" t="s">
        <v>238</v>
      </c>
      <c r="AC208" s="98" t="s">
        <v>238</v>
      </c>
      <c r="AD208" s="98" t="s">
        <v>237</v>
      </c>
      <c r="AE208" s="98" t="s">
        <v>238</v>
      </c>
      <c r="AF208" s="98" t="s">
        <v>238</v>
      </c>
      <c r="AG208" s="98" t="s">
        <v>238</v>
      </c>
      <c r="AH208" s="98" t="s">
        <v>238</v>
      </c>
      <c r="AI208" s="98" t="s">
        <v>238</v>
      </c>
      <c r="AJ208" s="98" t="s">
        <v>238</v>
      </c>
      <c r="AK208" s="98"/>
      <c r="AL208" s="98" t="s">
        <v>1962</v>
      </c>
    </row>
    <row r="209" spans="1:38" ht="30" customHeight="1" x14ac:dyDescent="0.35">
      <c r="A209" s="104"/>
      <c r="B209" s="98"/>
      <c r="C209" s="95"/>
      <c r="E209" s="93"/>
      <c r="F209" s="112" t="str">
        <f t="shared" ref="F209:F262" si="4">HYPERLINK(E209)</f>
        <v/>
      </c>
      <c r="G209" s="97"/>
      <c r="H209" s="97"/>
      <c r="I209" s="98"/>
      <c r="J209" s="93"/>
      <c r="K209" s="93"/>
      <c r="L209" s="97"/>
      <c r="M209" s="93"/>
      <c r="N209" s="97"/>
      <c r="O209" s="93"/>
      <c r="P209" s="93"/>
      <c r="Q209" s="93"/>
      <c r="S209" s="98"/>
      <c r="T209" s="93"/>
      <c r="U209" s="93"/>
      <c r="V209" s="93"/>
      <c r="W209" s="98"/>
      <c r="X209" s="93"/>
      <c r="Y209" s="93"/>
      <c r="Z209" s="93"/>
      <c r="AA209" s="98"/>
      <c r="AB209" s="98"/>
      <c r="AC209" s="98"/>
      <c r="AD209" s="98"/>
      <c r="AE209" s="98"/>
      <c r="AF209" s="98"/>
      <c r="AG209" s="98"/>
      <c r="AH209" s="98"/>
      <c r="AI209" s="98"/>
      <c r="AJ209" s="98"/>
      <c r="AK209" s="98"/>
      <c r="AL209" s="98"/>
    </row>
    <row r="210" spans="1:38" ht="30" customHeight="1" x14ac:dyDescent="0.35">
      <c r="A210" s="104"/>
      <c r="B210" s="98"/>
      <c r="C210" s="95"/>
      <c r="E210" s="93"/>
      <c r="F210" s="112" t="str">
        <f t="shared" si="4"/>
        <v/>
      </c>
      <c r="G210" s="97"/>
      <c r="H210" s="97"/>
      <c r="I210" s="98"/>
      <c r="J210" s="93"/>
      <c r="K210" s="93"/>
      <c r="L210" s="97"/>
      <c r="M210" s="93"/>
      <c r="N210" s="97"/>
      <c r="O210" s="93"/>
      <c r="P210" s="93"/>
      <c r="Q210" s="93"/>
      <c r="S210" s="98"/>
      <c r="T210" s="93"/>
      <c r="U210" s="93"/>
      <c r="V210" s="93"/>
      <c r="W210" s="98"/>
      <c r="X210" s="93"/>
      <c r="Y210" s="93"/>
      <c r="Z210" s="93"/>
      <c r="AA210" s="98"/>
      <c r="AB210" s="98"/>
      <c r="AC210" s="98"/>
      <c r="AD210" s="98"/>
      <c r="AE210" s="98"/>
      <c r="AF210" s="98"/>
      <c r="AG210" s="98"/>
      <c r="AH210" s="98"/>
      <c r="AI210" s="98"/>
      <c r="AJ210" s="98"/>
      <c r="AK210" s="98"/>
      <c r="AL210" s="98"/>
    </row>
    <row r="211" spans="1:38" ht="30" customHeight="1" x14ac:dyDescent="0.35">
      <c r="A211" s="104"/>
      <c r="B211" s="98"/>
      <c r="C211" s="95"/>
      <c r="E211" s="93"/>
      <c r="F211" s="112" t="str">
        <f t="shared" si="4"/>
        <v/>
      </c>
      <c r="G211" s="97"/>
      <c r="H211" s="97"/>
      <c r="I211" s="98"/>
      <c r="J211" s="93"/>
      <c r="K211" s="93"/>
      <c r="L211" s="97"/>
      <c r="M211" s="93"/>
      <c r="N211" s="97"/>
      <c r="O211" s="93"/>
      <c r="P211" s="93"/>
      <c r="Q211" s="93"/>
      <c r="S211" s="98"/>
      <c r="T211" s="93"/>
      <c r="U211" s="93"/>
      <c r="V211" s="93"/>
      <c r="W211" s="98"/>
      <c r="X211" s="93"/>
      <c r="Y211" s="93"/>
      <c r="Z211" s="93"/>
      <c r="AA211" s="98"/>
      <c r="AB211" s="98"/>
      <c r="AC211" s="98"/>
      <c r="AD211" s="98"/>
      <c r="AE211" s="98"/>
      <c r="AF211" s="98"/>
      <c r="AG211" s="98"/>
      <c r="AH211" s="98"/>
      <c r="AI211" s="98"/>
      <c r="AJ211" s="98"/>
      <c r="AK211" s="98"/>
      <c r="AL211" s="98"/>
    </row>
    <row r="212" spans="1:38" ht="30" customHeight="1" x14ac:dyDescent="0.35">
      <c r="A212" s="104"/>
      <c r="B212" s="98"/>
      <c r="C212" s="95"/>
      <c r="E212" s="93"/>
      <c r="F212" s="112" t="str">
        <f t="shared" si="4"/>
        <v/>
      </c>
      <c r="G212" s="97"/>
      <c r="H212" s="97"/>
      <c r="I212" s="98"/>
      <c r="J212" s="93"/>
      <c r="K212" s="93"/>
      <c r="L212" s="97"/>
      <c r="M212" s="93"/>
      <c r="N212" s="97"/>
      <c r="O212" s="93"/>
      <c r="P212" s="93"/>
      <c r="Q212" s="93"/>
      <c r="S212" s="98"/>
      <c r="T212" s="93"/>
      <c r="U212" s="93"/>
      <c r="V212" s="93"/>
      <c r="W212" s="98"/>
      <c r="X212" s="93"/>
      <c r="Y212" s="93"/>
      <c r="Z212" s="93"/>
      <c r="AA212" s="98"/>
      <c r="AB212" s="98"/>
      <c r="AC212" s="98"/>
      <c r="AD212" s="98"/>
      <c r="AE212" s="98"/>
      <c r="AF212" s="98"/>
      <c r="AG212" s="98"/>
      <c r="AH212" s="98"/>
      <c r="AI212" s="98"/>
      <c r="AJ212" s="98"/>
      <c r="AK212" s="98"/>
      <c r="AL212" s="98"/>
    </row>
    <row r="213" spans="1:38" ht="30" customHeight="1" x14ac:dyDescent="0.35">
      <c r="A213" s="104"/>
      <c r="B213" s="98"/>
      <c r="C213" s="95"/>
      <c r="E213" s="93"/>
      <c r="F213" s="112" t="str">
        <f t="shared" si="4"/>
        <v/>
      </c>
      <c r="G213" s="97"/>
      <c r="H213" s="97"/>
      <c r="I213" s="98"/>
      <c r="J213" s="93"/>
      <c r="K213" s="93"/>
      <c r="L213" s="97"/>
      <c r="M213" s="93"/>
      <c r="N213" s="97"/>
      <c r="O213" s="93"/>
      <c r="P213" s="93"/>
      <c r="Q213" s="93"/>
      <c r="S213" s="98"/>
      <c r="T213" s="93"/>
      <c r="U213" s="93"/>
      <c r="V213" s="93"/>
      <c r="W213" s="98"/>
      <c r="X213" s="93"/>
      <c r="Y213" s="93"/>
      <c r="Z213" s="93"/>
      <c r="AA213" s="98"/>
      <c r="AB213" s="98"/>
      <c r="AC213" s="98"/>
      <c r="AD213" s="98"/>
      <c r="AE213" s="98"/>
      <c r="AF213" s="98"/>
      <c r="AG213" s="98"/>
      <c r="AH213" s="98"/>
      <c r="AI213" s="98"/>
      <c r="AJ213" s="98"/>
      <c r="AK213" s="98"/>
      <c r="AL213" s="98"/>
    </row>
    <row r="214" spans="1:38" ht="30" customHeight="1" x14ac:dyDescent="0.35">
      <c r="A214" s="104"/>
      <c r="B214" s="98"/>
      <c r="C214" s="95"/>
      <c r="E214" s="93"/>
      <c r="F214" s="112" t="str">
        <f t="shared" si="4"/>
        <v/>
      </c>
      <c r="G214" s="97"/>
      <c r="H214" s="97"/>
      <c r="I214" s="98"/>
      <c r="J214" s="93"/>
      <c r="K214" s="93"/>
      <c r="L214" s="97"/>
      <c r="M214" s="93"/>
      <c r="N214" s="97"/>
      <c r="O214" s="93"/>
      <c r="P214" s="93"/>
      <c r="Q214" s="93"/>
      <c r="S214" s="98"/>
      <c r="T214" s="93"/>
      <c r="U214" s="93"/>
      <c r="V214" s="93"/>
      <c r="W214" s="98"/>
      <c r="X214" s="93"/>
      <c r="Y214" s="93"/>
      <c r="Z214" s="93"/>
      <c r="AA214" s="98"/>
      <c r="AB214" s="98"/>
      <c r="AC214" s="98"/>
      <c r="AD214" s="98"/>
      <c r="AE214" s="98"/>
      <c r="AF214" s="98"/>
      <c r="AG214" s="98"/>
      <c r="AH214" s="98"/>
      <c r="AI214" s="98"/>
      <c r="AJ214" s="98"/>
      <c r="AK214" s="98"/>
      <c r="AL214" s="98"/>
    </row>
    <row r="215" spans="1:38" ht="30" customHeight="1" x14ac:dyDescent="0.35">
      <c r="A215" s="104"/>
      <c r="B215" s="98"/>
      <c r="C215" s="95"/>
      <c r="E215" s="93"/>
      <c r="F215" s="112" t="str">
        <f t="shared" si="4"/>
        <v/>
      </c>
      <c r="G215" s="97"/>
      <c r="H215" s="97"/>
      <c r="I215" s="98"/>
      <c r="J215" s="93"/>
      <c r="K215" s="93"/>
      <c r="L215" s="97"/>
      <c r="M215" s="93"/>
      <c r="N215" s="97"/>
      <c r="O215" s="93"/>
      <c r="P215" s="93"/>
      <c r="Q215" s="93"/>
      <c r="S215" s="98"/>
      <c r="T215" s="93"/>
      <c r="U215" s="93"/>
      <c r="V215" s="93"/>
      <c r="W215" s="98"/>
      <c r="X215" s="93"/>
      <c r="Y215" s="93"/>
      <c r="Z215" s="93"/>
      <c r="AA215" s="98"/>
      <c r="AB215" s="98"/>
      <c r="AC215" s="98"/>
      <c r="AD215" s="98"/>
      <c r="AE215" s="98"/>
      <c r="AF215" s="98"/>
      <c r="AG215" s="98"/>
      <c r="AH215" s="98"/>
      <c r="AI215" s="98"/>
      <c r="AJ215" s="98"/>
      <c r="AK215" s="98"/>
      <c r="AL215" s="98"/>
    </row>
    <row r="216" spans="1:38" ht="30" customHeight="1" x14ac:dyDescent="0.35">
      <c r="A216" s="104"/>
      <c r="B216" s="98"/>
      <c r="C216" s="95"/>
      <c r="E216" s="93"/>
      <c r="F216" s="112" t="str">
        <f t="shared" si="4"/>
        <v/>
      </c>
      <c r="G216" s="97"/>
      <c r="H216" s="97"/>
      <c r="I216" s="98"/>
      <c r="J216" s="93"/>
      <c r="K216" s="93"/>
      <c r="L216" s="97"/>
      <c r="M216" s="93"/>
      <c r="N216" s="97"/>
      <c r="O216" s="93"/>
      <c r="P216" s="93"/>
      <c r="Q216" s="93"/>
      <c r="S216" s="98"/>
      <c r="T216" s="93"/>
      <c r="U216" s="93"/>
      <c r="V216" s="93"/>
      <c r="W216" s="98"/>
      <c r="X216" s="93"/>
      <c r="Y216" s="93"/>
      <c r="Z216" s="93"/>
      <c r="AA216" s="98"/>
      <c r="AB216" s="98"/>
      <c r="AC216" s="98"/>
      <c r="AD216" s="98"/>
      <c r="AE216" s="98"/>
      <c r="AF216" s="98"/>
      <c r="AG216" s="98"/>
      <c r="AH216" s="98"/>
      <c r="AI216" s="98"/>
      <c r="AJ216" s="98"/>
      <c r="AK216" s="98"/>
      <c r="AL216" s="98"/>
    </row>
    <row r="217" spans="1:38" ht="30" customHeight="1" x14ac:dyDescent="0.35">
      <c r="A217" s="104"/>
      <c r="B217" s="98"/>
      <c r="C217" s="95"/>
      <c r="E217" s="93"/>
      <c r="F217" s="112" t="str">
        <f t="shared" si="4"/>
        <v/>
      </c>
      <c r="G217" s="97"/>
      <c r="H217" s="97"/>
      <c r="I217" s="98"/>
      <c r="J217" s="93"/>
      <c r="K217" s="93"/>
      <c r="L217" s="97"/>
      <c r="M217" s="93"/>
      <c r="N217" s="97"/>
      <c r="O217" s="93"/>
      <c r="P217" s="93"/>
      <c r="Q217" s="93"/>
      <c r="S217" s="98"/>
      <c r="T217" s="93"/>
      <c r="U217" s="93"/>
      <c r="V217" s="93"/>
      <c r="W217" s="98"/>
      <c r="X217" s="93"/>
      <c r="Y217" s="93"/>
      <c r="Z217" s="93"/>
      <c r="AA217" s="98"/>
      <c r="AB217" s="98"/>
      <c r="AC217" s="98"/>
      <c r="AD217" s="98"/>
      <c r="AE217" s="98"/>
      <c r="AF217" s="98"/>
      <c r="AG217" s="98"/>
      <c r="AH217" s="98"/>
      <c r="AI217" s="98"/>
      <c r="AJ217" s="98"/>
      <c r="AK217" s="98"/>
      <c r="AL217" s="98"/>
    </row>
    <row r="218" spans="1:38" ht="30" customHeight="1" x14ac:dyDescent="0.35">
      <c r="A218" s="104"/>
      <c r="B218" s="98"/>
      <c r="C218" s="95"/>
      <c r="E218" s="93"/>
      <c r="F218" s="112" t="str">
        <f t="shared" si="4"/>
        <v/>
      </c>
      <c r="G218" s="97"/>
      <c r="H218" s="97"/>
      <c r="I218" s="98"/>
      <c r="J218" s="93"/>
      <c r="K218" s="93"/>
      <c r="L218" s="97"/>
      <c r="M218" s="93"/>
      <c r="N218" s="97"/>
      <c r="O218" s="93"/>
      <c r="P218" s="93"/>
      <c r="Q218" s="93"/>
      <c r="S218" s="98"/>
      <c r="T218" s="93"/>
      <c r="U218" s="93"/>
      <c r="V218" s="93"/>
      <c r="W218" s="98"/>
      <c r="X218" s="93"/>
      <c r="Y218" s="93"/>
      <c r="Z218" s="93"/>
      <c r="AA218" s="98"/>
      <c r="AB218" s="98"/>
      <c r="AC218" s="98"/>
      <c r="AD218" s="98"/>
      <c r="AE218" s="98"/>
      <c r="AF218" s="98"/>
      <c r="AG218" s="98"/>
      <c r="AH218" s="98"/>
      <c r="AI218" s="98"/>
      <c r="AJ218" s="98"/>
      <c r="AK218" s="98"/>
      <c r="AL218" s="98"/>
    </row>
    <row r="219" spans="1:38" ht="30" customHeight="1" x14ac:dyDescent="0.35">
      <c r="A219" s="104"/>
      <c r="B219" s="98"/>
      <c r="C219" s="95"/>
      <c r="E219" s="93"/>
      <c r="F219" s="112" t="str">
        <f t="shared" si="4"/>
        <v/>
      </c>
      <c r="G219" s="97"/>
      <c r="H219" s="97"/>
      <c r="I219" s="98"/>
      <c r="J219" s="93"/>
      <c r="K219" s="93"/>
      <c r="L219" s="97"/>
      <c r="M219" s="93"/>
      <c r="N219" s="97"/>
      <c r="O219" s="93"/>
      <c r="P219" s="93"/>
      <c r="Q219" s="93"/>
      <c r="S219" s="98"/>
      <c r="T219" s="93"/>
      <c r="U219" s="93"/>
      <c r="V219" s="93"/>
      <c r="W219" s="98"/>
      <c r="X219" s="93"/>
      <c r="Y219" s="93"/>
      <c r="Z219" s="93"/>
      <c r="AA219" s="98"/>
      <c r="AB219" s="98"/>
      <c r="AC219" s="98"/>
      <c r="AD219" s="98"/>
      <c r="AE219" s="98"/>
      <c r="AF219" s="98"/>
      <c r="AG219" s="98"/>
      <c r="AH219" s="98"/>
      <c r="AI219" s="98"/>
      <c r="AJ219" s="98"/>
      <c r="AK219" s="98"/>
      <c r="AL219" s="98"/>
    </row>
    <row r="220" spans="1:38" ht="30" customHeight="1" x14ac:dyDescent="0.35">
      <c r="A220" s="104"/>
      <c r="B220" s="98"/>
      <c r="C220" s="95"/>
      <c r="E220" s="93"/>
      <c r="F220" s="112" t="str">
        <f t="shared" si="4"/>
        <v/>
      </c>
      <c r="G220" s="97"/>
      <c r="H220" s="97"/>
      <c r="I220" s="98"/>
      <c r="J220" s="93"/>
      <c r="K220" s="93"/>
      <c r="L220" s="97"/>
      <c r="M220" s="93"/>
      <c r="N220" s="97"/>
      <c r="O220" s="93"/>
      <c r="P220" s="93"/>
      <c r="Q220" s="93"/>
      <c r="S220" s="98"/>
      <c r="T220" s="93"/>
      <c r="U220" s="93"/>
      <c r="V220" s="93"/>
      <c r="W220" s="98"/>
      <c r="X220" s="93"/>
      <c r="Y220" s="93"/>
      <c r="Z220" s="93"/>
      <c r="AA220" s="98"/>
      <c r="AB220" s="98"/>
      <c r="AC220" s="98"/>
      <c r="AD220" s="98"/>
      <c r="AE220" s="98"/>
      <c r="AF220" s="98"/>
      <c r="AG220" s="98"/>
      <c r="AH220" s="98"/>
      <c r="AI220" s="98"/>
      <c r="AJ220" s="98"/>
      <c r="AK220" s="98"/>
      <c r="AL220" s="98"/>
    </row>
    <row r="221" spans="1:38" ht="30" customHeight="1" x14ac:dyDescent="0.35">
      <c r="A221" s="104"/>
      <c r="B221" s="98"/>
      <c r="C221" s="95"/>
      <c r="E221" s="93"/>
      <c r="F221" s="112" t="str">
        <f t="shared" si="4"/>
        <v/>
      </c>
      <c r="G221" s="97"/>
      <c r="H221" s="97"/>
      <c r="I221" s="98"/>
      <c r="J221" s="93"/>
      <c r="K221" s="93"/>
      <c r="L221" s="97"/>
      <c r="M221" s="93"/>
      <c r="N221" s="97"/>
      <c r="O221" s="93"/>
      <c r="P221" s="93"/>
      <c r="Q221" s="93"/>
      <c r="S221" s="98"/>
      <c r="T221" s="93"/>
      <c r="U221" s="93"/>
      <c r="V221" s="93"/>
      <c r="W221" s="98"/>
      <c r="X221" s="93"/>
      <c r="Y221" s="93"/>
      <c r="Z221" s="93"/>
      <c r="AA221" s="98"/>
      <c r="AB221" s="98"/>
      <c r="AC221" s="98"/>
      <c r="AD221" s="98"/>
      <c r="AE221" s="98"/>
      <c r="AF221" s="98"/>
      <c r="AG221" s="98"/>
      <c r="AH221" s="98"/>
      <c r="AI221" s="98"/>
      <c r="AJ221" s="98"/>
      <c r="AK221" s="98"/>
      <c r="AL221" s="98"/>
    </row>
    <row r="222" spans="1:38" ht="30" customHeight="1" x14ac:dyDescent="0.35">
      <c r="A222" s="104"/>
      <c r="B222" s="98"/>
      <c r="C222" s="95"/>
      <c r="E222" s="93"/>
      <c r="F222" s="112" t="str">
        <f t="shared" si="4"/>
        <v/>
      </c>
      <c r="G222" s="97"/>
      <c r="H222" s="97"/>
      <c r="I222" s="98"/>
      <c r="J222" s="93"/>
      <c r="K222" s="93"/>
      <c r="L222" s="97"/>
      <c r="M222" s="93"/>
      <c r="N222" s="97"/>
      <c r="O222" s="93"/>
      <c r="P222" s="93"/>
      <c r="Q222" s="93"/>
      <c r="S222" s="98"/>
      <c r="T222" s="93"/>
      <c r="U222" s="93"/>
      <c r="V222" s="93"/>
      <c r="W222" s="98"/>
      <c r="X222" s="93"/>
      <c r="Y222" s="93"/>
      <c r="Z222" s="93"/>
      <c r="AA222" s="98"/>
      <c r="AB222" s="98"/>
      <c r="AC222" s="98"/>
      <c r="AD222" s="98"/>
      <c r="AE222" s="98"/>
      <c r="AF222" s="98"/>
      <c r="AG222" s="98"/>
      <c r="AH222" s="98"/>
      <c r="AI222" s="98"/>
      <c r="AJ222" s="98"/>
      <c r="AK222" s="98"/>
      <c r="AL222" s="98"/>
    </row>
    <row r="223" spans="1:38" ht="30" customHeight="1" x14ac:dyDescent="0.35">
      <c r="A223" s="104"/>
      <c r="B223" s="98"/>
      <c r="C223" s="95"/>
      <c r="E223" s="93"/>
      <c r="F223" s="112" t="str">
        <f t="shared" si="4"/>
        <v/>
      </c>
      <c r="G223" s="97"/>
      <c r="H223" s="97"/>
      <c r="I223" s="98"/>
      <c r="J223" s="93"/>
      <c r="K223" s="93"/>
      <c r="L223" s="97"/>
      <c r="M223" s="93"/>
      <c r="N223" s="97"/>
      <c r="O223" s="93"/>
      <c r="P223" s="93"/>
      <c r="Q223" s="93"/>
      <c r="S223" s="98"/>
      <c r="T223" s="93"/>
      <c r="U223" s="93"/>
      <c r="V223" s="93"/>
      <c r="W223" s="98"/>
      <c r="X223" s="93"/>
      <c r="Y223" s="93"/>
      <c r="Z223" s="93"/>
      <c r="AA223" s="98"/>
      <c r="AB223" s="98"/>
      <c r="AC223" s="98"/>
      <c r="AD223" s="98"/>
      <c r="AE223" s="98"/>
      <c r="AF223" s="98"/>
      <c r="AG223" s="98"/>
      <c r="AH223" s="98"/>
      <c r="AI223" s="98"/>
      <c r="AJ223" s="98"/>
      <c r="AK223" s="98"/>
      <c r="AL223" s="98"/>
    </row>
    <row r="224" spans="1:38" ht="30" customHeight="1" x14ac:dyDescent="0.35">
      <c r="A224" s="104"/>
      <c r="B224" s="98"/>
      <c r="C224" s="95"/>
      <c r="E224" s="93"/>
      <c r="F224" s="112" t="str">
        <f t="shared" si="4"/>
        <v/>
      </c>
      <c r="G224" s="97"/>
      <c r="H224" s="97"/>
      <c r="I224" s="98"/>
      <c r="J224" s="93"/>
      <c r="K224" s="93"/>
      <c r="L224" s="97"/>
      <c r="M224" s="93"/>
      <c r="N224" s="97"/>
      <c r="O224" s="93"/>
      <c r="P224" s="93"/>
      <c r="Q224" s="93"/>
      <c r="S224" s="98"/>
      <c r="T224" s="93"/>
      <c r="U224" s="93"/>
      <c r="V224" s="93"/>
      <c r="W224" s="98"/>
      <c r="X224" s="93"/>
      <c r="Y224" s="93"/>
      <c r="Z224" s="93"/>
      <c r="AA224" s="98"/>
      <c r="AB224" s="98"/>
      <c r="AC224" s="98"/>
      <c r="AD224" s="98"/>
      <c r="AE224" s="98"/>
      <c r="AF224" s="98"/>
      <c r="AG224" s="98"/>
      <c r="AH224" s="98"/>
      <c r="AI224" s="98"/>
      <c r="AJ224" s="98"/>
      <c r="AK224" s="98"/>
      <c r="AL224" s="98"/>
    </row>
    <row r="225" spans="1:38" ht="30" customHeight="1" x14ac:dyDescent="0.35">
      <c r="A225" s="104"/>
      <c r="B225" s="98"/>
      <c r="C225" s="95"/>
      <c r="E225" s="93"/>
      <c r="F225" s="112" t="str">
        <f t="shared" si="4"/>
        <v/>
      </c>
      <c r="G225" s="97"/>
      <c r="H225" s="97"/>
      <c r="I225" s="98"/>
      <c r="J225" s="93"/>
      <c r="K225" s="93"/>
      <c r="L225" s="97"/>
      <c r="M225" s="93"/>
      <c r="N225" s="97"/>
      <c r="O225" s="93"/>
      <c r="P225" s="93"/>
      <c r="Q225" s="93"/>
      <c r="S225" s="98"/>
      <c r="T225" s="93"/>
      <c r="U225" s="93"/>
      <c r="V225" s="93"/>
      <c r="W225" s="98"/>
      <c r="X225" s="93"/>
      <c r="Y225" s="93"/>
      <c r="Z225" s="93"/>
      <c r="AA225" s="98"/>
      <c r="AB225" s="98"/>
      <c r="AC225" s="98"/>
      <c r="AD225" s="98"/>
      <c r="AE225" s="98"/>
      <c r="AF225" s="98"/>
      <c r="AG225" s="98"/>
      <c r="AH225" s="98"/>
      <c r="AI225" s="98"/>
      <c r="AJ225" s="98"/>
      <c r="AK225" s="98"/>
      <c r="AL225" s="98"/>
    </row>
    <row r="226" spans="1:38" ht="30" customHeight="1" x14ac:dyDescent="0.35">
      <c r="A226" s="104"/>
      <c r="B226" s="98"/>
      <c r="C226" s="95"/>
      <c r="E226" s="93"/>
      <c r="F226" s="112" t="str">
        <f t="shared" si="4"/>
        <v/>
      </c>
      <c r="G226" s="97"/>
      <c r="H226" s="97"/>
      <c r="I226" s="98"/>
      <c r="J226" s="93"/>
      <c r="K226" s="93"/>
      <c r="L226" s="97"/>
      <c r="M226" s="93"/>
      <c r="N226" s="97"/>
      <c r="O226" s="93"/>
      <c r="P226" s="93"/>
      <c r="Q226" s="93"/>
      <c r="S226" s="98"/>
      <c r="T226" s="93"/>
      <c r="U226" s="93"/>
      <c r="V226" s="93"/>
      <c r="W226" s="98"/>
      <c r="X226" s="93"/>
      <c r="Y226" s="93"/>
      <c r="Z226" s="93"/>
      <c r="AA226" s="98"/>
      <c r="AB226" s="98"/>
      <c r="AC226" s="98"/>
      <c r="AD226" s="98"/>
      <c r="AE226" s="98"/>
      <c r="AF226" s="98"/>
      <c r="AG226" s="98"/>
      <c r="AH226" s="98"/>
      <c r="AI226" s="98"/>
      <c r="AJ226" s="98"/>
      <c r="AK226" s="98"/>
      <c r="AL226" s="98"/>
    </row>
    <row r="227" spans="1:38" ht="30" customHeight="1" x14ac:dyDescent="0.35">
      <c r="A227" s="104"/>
      <c r="B227" s="98"/>
      <c r="C227" s="95"/>
      <c r="E227" s="93"/>
      <c r="F227" s="112" t="str">
        <f t="shared" si="4"/>
        <v/>
      </c>
      <c r="G227" s="97"/>
      <c r="H227" s="97"/>
      <c r="I227" s="98"/>
      <c r="J227" s="93"/>
      <c r="K227" s="93"/>
      <c r="L227" s="97"/>
      <c r="M227" s="93"/>
      <c r="N227" s="97"/>
      <c r="O227" s="93"/>
      <c r="P227" s="93"/>
      <c r="Q227" s="93"/>
      <c r="S227" s="98"/>
      <c r="T227" s="93"/>
      <c r="U227" s="93"/>
      <c r="V227" s="93"/>
      <c r="W227" s="98"/>
      <c r="X227" s="93"/>
      <c r="Y227" s="93"/>
      <c r="Z227" s="93"/>
      <c r="AA227" s="98"/>
      <c r="AB227" s="98"/>
      <c r="AC227" s="98"/>
      <c r="AD227" s="98"/>
      <c r="AE227" s="98"/>
      <c r="AF227" s="98"/>
      <c r="AG227" s="98"/>
      <c r="AH227" s="98"/>
      <c r="AI227" s="98"/>
      <c r="AJ227" s="98"/>
      <c r="AK227" s="98"/>
      <c r="AL227" s="98"/>
    </row>
    <row r="228" spans="1:38" ht="30" customHeight="1" x14ac:dyDescent="0.35">
      <c r="A228" s="104"/>
      <c r="B228" s="98"/>
      <c r="C228" s="95"/>
      <c r="E228" s="93"/>
      <c r="F228" s="112" t="str">
        <f t="shared" si="4"/>
        <v/>
      </c>
      <c r="G228" s="97"/>
      <c r="H228" s="97"/>
      <c r="I228" s="98"/>
      <c r="J228" s="93"/>
      <c r="K228" s="93"/>
      <c r="L228" s="97"/>
      <c r="M228" s="93"/>
      <c r="N228" s="97"/>
      <c r="O228" s="93"/>
      <c r="P228" s="93"/>
      <c r="Q228" s="93"/>
      <c r="S228" s="98"/>
      <c r="T228" s="93"/>
      <c r="U228" s="93"/>
      <c r="V228" s="93"/>
      <c r="W228" s="98"/>
      <c r="X228" s="93"/>
      <c r="Y228" s="93"/>
      <c r="Z228" s="93"/>
      <c r="AA228" s="98"/>
      <c r="AB228" s="98"/>
      <c r="AC228" s="98"/>
      <c r="AD228" s="98"/>
      <c r="AE228" s="98"/>
      <c r="AF228" s="98"/>
      <c r="AG228" s="98"/>
      <c r="AH228" s="98"/>
      <c r="AI228" s="98"/>
      <c r="AJ228" s="98"/>
      <c r="AK228" s="98"/>
      <c r="AL228" s="98"/>
    </row>
    <row r="229" spans="1:38" ht="30" customHeight="1" x14ac:dyDescent="0.35">
      <c r="A229" s="104"/>
      <c r="B229" s="98"/>
      <c r="C229" s="95"/>
      <c r="E229" s="93"/>
      <c r="F229" s="112" t="str">
        <f t="shared" si="4"/>
        <v/>
      </c>
      <c r="G229" s="97"/>
      <c r="H229" s="97"/>
      <c r="I229" s="98"/>
      <c r="J229" s="93"/>
      <c r="K229" s="93"/>
      <c r="L229" s="97"/>
      <c r="M229" s="93"/>
      <c r="N229" s="97"/>
      <c r="O229" s="93"/>
      <c r="P229" s="93"/>
      <c r="Q229" s="93"/>
      <c r="S229" s="98"/>
      <c r="T229" s="93"/>
      <c r="U229" s="93"/>
      <c r="V229" s="93"/>
      <c r="W229" s="98"/>
      <c r="X229" s="93"/>
      <c r="Y229" s="93"/>
      <c r="Z229" s="93"/>
      <c r="AA229" s="98"/>
      <c r="AB229" s="98"/>
      <c r="AC229" s="98"/>
      <c r="AD229" s="98"/>
      <c r="AE229" s="98"/>
      <c r="AF229" s="98"/>
      <c r="AG229" s="98"/>
      <c r="AH229" s="98"/>
      <c r="AI229" s="98"/>
      <c r="AJ229" s="98"/>
      <c r="AK229" s="98"/>
      <c r="AL229" s="98"/>
    </row>
    <row r="230" spans="1:38" ht="30" customHeight="1" x14ac:dyDescent="0.35">
      <c r="A230" s="104"/>
      <c r="B230" s="98"/>
      <c r="C230" s="95"/>
      <c r="E230" s="93"/>
      <c r="F230" s="112" t="str">
        <f t="shared" si="4"/>
        <v/>
      </c>
      <c r="G230" s="97"/>
      <c r="H230" s="97"/>
      <c r="I230" s="98"/>
      <c r="J230" s="93"/>
      <c r="K230" s="93"/>
      <c r="L230" s="97"/>
      <c r="M230" s="93"/>
      <c r="N230" s="97"/>
      <c r="O230" s="93"/>
      <c r="P230" s="93"/>
      <c r="Q230" s="93"/>
      <c r="S230" s="98"/>
      <c r="T230" s="93"/>
      <c r="U230" s="93"/>
      <c r="V230" s="93"/>
      <c r="W230" s="98"/>
      <c r="X230" s="93"/>
      <c r="Y230" s="93"/>
      <c r="Z230" s="93"/>
      <c r="AA230" s="98"/>
      <c r="AB230" s="98"/>
      <c r="AC230" s="98"/>
      <c r="AD230" s="98"/>
      <c r="AE230" s="98"/>
      <c r="AF230" s="98"/>
      <c r="AG230" s="98"/>
      <c r="AH230" s="98"/>
      <c r="AI230" s="98"/>
      <c r="AJ230" s="98"/>
      <c r="AK230" s="98"/>
      <c r="AL230" s="98"/>
    </row>
    <row r="231" spans="1:38" ht="30" customHeight="1" x14ac:dyDescent="0.35">
      <c r="A231" s="104"/>
      <c r="B231" s="98"/>
      <c r="C231" s="95"/>
      <c r="E231" s="93"/>
      <c r="F231" s="112" t="str">
        <f t="shared" si="4"/>
        <v/>
      </c>
      <c r="G231" s="97"/>
      <c r="H231" s="97"/>
      <c r="I231" s="98"/>
      <c r="J231" s="93"/>
      <c r="K231" s="93"/>
      <c r="L231" s="97"/>
      <c r="M231" s="93"/>
      <c r="N231" s="97"/>
      <c r="O231" s="93"/>
      <c r="P231" s="93"/>
      <c r="Q231" s="93"/>
      <c r="S231" s="98"/>
      <c r="T231" s="93"/>
      <c r="U231" s="93"/>
      <c r="V231" s="93"/>
      <c r="W231" s="98"/>
      <c r="X231" s="93"/>
      <c r="Y231" s="93"/>
      <c r="Z231" s="93"/>
      <c r="AA231" s="98"/>
      <c r="AB231" s="98"/>
      <c r="AC231" s="98"/>
      <c r="AD231" s="98"/>
      <c r="AE231" s="98"/>
      <c r="AF231" s="98"/>
      <c r="AG231" s="98"/>
      <c r="AH231" s="98"/>
      <c r="AI231" s="98"/>
      <c r="AJ231" s="98"/>
      <c r="AK231" s="98"/>
      <c r="AL231" s="98"/>
    </row>
    <row r="232" spans="1:38" ht="30" customHeight="1" x14ac:dyDescent="0.35">
      <c r="A232" s="104"/>
      <c r="B232" s="98"/>
      <c r="C232" s="95"/>
      <c r="E232" s="93"/>
      <c r="F232" s="112" t="str">
        <f t="shared" si="4"/>
        <v/>
      </c>
      <c r="G232" s="97"/>
      <c r="H232" s="97"/>
      <c r="I232" s="98"/>
      <c r="J232" s="93"/>
      <c r="K232" s="93"/>
      <c r="L232" s="97"/>
      <c r="M232" s="93"/>
      <c r="N232" s="97"/>
      <c r="O232" s="93"/>
      <c r="P232" s="93"/>
      <c r="Q232" s="93"/>
      <c r="S232" s="98"/>
      <c r="T232" s="93"/>
      <c r="U232" s="93"/>
      <c r="V232" s="93"/>
      <c r="W232" s="98"/>
      <c r="X232" s="93"/>
      <c r="Y232" s="93"/>
      <c r="Z232" s="93"/>
      <c r="AA232" s="98"/>
      <c r="AB232" s="98"/>
      <c r="AC232" s="98"/>
      <c r="AD232" s="98"/>
      <c r="AE232" s="98"/>
      <c r="AF232" s="98"/>
      <c r="AG232" s="98"/>
      <c r="AH232" s="98"/>
      <c r="AI232" s="98"/>
      <c r="AJ232" s="98"/>
      <c r="AK232" s="98"/>
      <c r="AL232" s="98"/>
    </row>
    <row r="233" spans="1:38" ht="30" customHeight="1" x14ac:dyDescent="0.35">
      <c r="A233" s="104"/>
      <c r="B233" s="98"/>
      <c r="C233" s="95"/>
      <c r="E233" s="93"/>
      <c r="F233" s="112" t="str">
        <f t="shared" si="4"/>
        <v/>
      </c>
      <c r="G233" s="97"/>
      <c r="H233" s="97"/>
      <c r="I233" s="98"/>
      <c r="J233" s="93"/>
      <c r="K233" s="93"/>
      <c r="L233" s="97"/>
      <c r="M233" s="93"/>
      <c r="N233" s="97"/>
      <c r="O233" s="93"/>
      <c r="P233" s="93"/>
      <c r="Q233" s="93"/>
      <c r="S233" s="98"/>
      <c r="T233" s="93"/>
      <c r="U233" s="93"/>
      <c r="V233" s="93"/>
      <c r="W233" s="98"/>
      <c r="X233" s="93"/>
      <c r="Y233" s="93"/>
      <c r="Z233" s="93"/>
      <c r="AA233" s="98"/>
      <c r="AB233" s="98"/>
      <c r="AC233" s="98"/>
      <c r="AD233" s="98"/>
      <c r="AE233" s="98"/>
      <c r="AF233" s="98"/>
      <c r="AG233" s="98"/>
      <c r="AH233" s="98"/>
      <c r="AI233" s="98"/>
      <c r="AJ233" s="98"/>
      <c r="AK233" s="98"/>
      <c r="AL233" s="98"/>
    </row>
    <row r="234" spans="1:38" ht="30" customHeight="1" x14ac:dyDescent="0.35">
      <c r="A234" s="104"/>
      <c r="B234" s="98"/>
      <c r="C234" s="95"/>
      <c r="E234" s="93"/>
      <c r="F234" s="112" t="str">
        <f t="shared" si="4"/>
        <v/>
      </c>
      <c r="G234" s="97"/>
      <c r="H234" s="97"/>
      <c r="I234" s="98"/>
      <c r="J234" s="93"/>
      <c r="K234" s="93"/>
      <c r="L234" s="97"/>
      <c r="M234" s="93"/>
      <c r="N234" s="97"/>
      <c r="O234" s="93"/>
      <c r="P234" s="93"/>
      <c r="Q234" s="93"/>
      <c r="S234" s="98"/>
      <c r="T234" s="93"/>
      <c r="U234" s="93"/>
      <c r="V234" s="93"/>
      <c r="W234" s="98"/>
      <c r="X234" s="93"/>
      <c r="Y234" s="93"/>
      <c r="Z234" s="93"/>
      <c r="AA234" s="98"/>
      <c r="AB234" s="98"/>
      <c r="AC234" s="98"/>
      <c r="AD234" s="98"/>
      <c r="AE234" s="98"/>
      <c r="AF234" s="98"/>
      <c r="AG234" s="98"/>
      <c r="AH234" s="98"/>
      <c r="AI234" s="98"/>
      <c r="AJ234" s="98"/>
      <c r="AK234" s="98"/>
      <c r="AL234" s="98"/>
    </row>
    <row r="235" spans="1:38" ht="30" customHeight="1" x14ac:dyDescent="0.35">
      <c r="A235" s="104"/>
      <c r="B235" s="98"/>
      <c r="C235" s="95"/>
      <c r="E235" s="93"/>
      <c r="F235" s="112" t="str">
        <f t="shared" si="4"/>
        <v/>
      </c>
      <c r="G235" s="97"/>
      <c r="H235" s="97"/>
      <c r="I235" s="98"/>
      <c r="J235" s="93"/>
      <c r="K235" s="93"/>
      <c r="L235" s="97"/>
      <c r="M235" s="93"/>
      <c r="N235" s="97"/>
      <c r="O235" s="93"/>
      <c r="P235" s="93"/>
      <c r="Q235" s="93"/>
      <c r="S235" s="98"/>
      <c r="T235" s="93"/>
      <c r="U235" s="93"/>
      <c r="V235" s="93"/>
      <c r="W235" s="98"/>
      <c r="X235" s="93"/>
      <c r="Y235" s="93"/>
      <c r="Z235" s="93"/>
      <c r="AA235" s="98"/>
      <c r="AB235" s="98"/>
      <c r="AC235" s="98"/>
      <c r="AD235" s="98"/>
      <c r="AE235" s="98"/>
      <c r="AF235" s="98"/>
      <c r="AG235" s="98"/>
      <c r="AH235" s="98"/>
      <c r="AI235" s="98"/>
      <c r="AJ235" s="98"/>
      <c r="AK235" s="98"/>
      <c r="AL235" s="98"/>
    </row>
    <row r="236" spans="1:38" ht="30" customHeight="1" x14ac:dyDescent="0.35">
      <c r="A236" s="104"/>
      <c r="B236" s="98"/>
      <c r="C236" s="95"/>
      <c r="E236" s="93"/>
      <c r="F236" s="112" t="str">
        <f t="shared" si="4"/>
        <v/>
      </c>
      <c r="G236" s="97"/>
      <c r="H236" s="97"/>
      <c r="I236" s="98"/>
      <c r="J236" s="93"/>
      <c r="K236" s="93"/>
      <c r="L236" s="97"/>
      <c r="M236" s="93"/>
      <c r="N236" s="97"/>
      <c r="O236" s="93"/>
      <c r="P236" s="93"/>
      <c r="Q236" s="93"/>
      <c r="S236" s="98"/>
      <c r="T236" s="93"/>
      <c r="U236" s="93"/>
      <c r="V236" s="93"/>
      <c r="W236" s="98"/>
      <c r="X236" s="93"/>
      <c r="Y236" s="93"/>
      <c r="Z236" s="93"/>
      <c r="AA236" s="98"/>
      <c r="AB236" s="98"/>
      <c r="AC236" s="98"/>
      <c r="AD236" s="98"/>
      <c r="AE236" s="98"/>
      <c r="AF236" s="98"/>
      <c r="AG236" s="98"/>
      <c r="AH236" s="98"/>
      <c r="AI236" s="98"/>
      <c r="AJ236" s="98"/>
      <c r="AK236" s="98"/>
      <c r="AL236" s="98"/>
    </row>
    <row r="237" spans="1:38" ht="30" customHeight="1" x14ac:dyDescent="0.35">
      <c r="A237" s="104"/>
      <c r="B237" s="98"/>
      <c r="C237" s="95"/>
      <c r="E237" s="93"/>
      <c r="F237" s="112" t="str">
        <f t="shared" si="4"/>
        <v/>
      </c>
      <c r="G237" s="97"/>
      <c r="H237" s="97"/>
      <c r="I237" s="98"/>
      <c r="J237" s="93"/>
      <c r="K237" s="93"/>
      <c r="L237" s="97"/>
      <c r="M237" s="93"/>
      <c r="N237" s="97"/>
      <c r="O237" s="93"/>
      <c r="P237" s="93"/>
      <c r="Q237" s="93"/>
      <c r="S237" s="98"/>
      <c r="T237" s="93"/>
      <c r="U237" s="93"/>
      <c r="V237" s="93"/>
      <c r="W237" s="98"/>
      <c r="X237" s="93"/>
      <c r="Y237" s="93"/>
      <c r="Z237" s="93"/>
      <c r="AA237" s="98"/>
      <c r="AB237" s="98"/>
      <c r="AC237" s="98"/>
      <c r="AD237" s="98"/>
      <c r="AE237" s="98"/>
      <c r="AF237" s="98"/>
      <c r="AG237" s="98"/>
      <c r="AH237" s="98"/>
      <c r="AI237" s="98"/>
      <c r="AJ237" s="98"/>
      <c r="AK237" s="98"/>
      <c r="AL237" s="98"/>
    </row>
    <row r="238" spans="1:38" ht="30" customHeight="1" x14ac:dyDescent="0.35">
      <c r="A238" s="104"/>
      <c r="B238" s="98"/>
      <c r="C238" s="95"/>
      <c r="E238" s="93"/>
      <c r="F238" s="112" t="str">
        <f t="shared" si="4"/>
        <v/>
      </c>
      <c r="G238" s="97"/>
      <c r="H238" s="97"/>
      <c r="I238" s="98"/>
      <c r="J238" s="93"/>
      <c r="K238" s="93"/>
      <c r="L238" s="97"/>
      <c r="M238" s="93"/>
      <c r="N238" s="97"/>
      <c r="O238" s="93"/>
      <c r="P238" s="93"/>
      <c r="Q238" s="93"/>
      <c r="S238" s="98"/>
      <c r="T238" s="93"/>
      <c r="U238" s="93"/>
      <c r="V238" s="93"/>
      <c r="W238" s="98"/>
      <c r="X238" s="93"/>
      <c r="Y238" s="93"/>
      <c r="Z238" s="93"/>
      <c r="AA238" s="98"/>
      <c r="AB238" s="98"/>
      <c r="AC238" s="98"/>
      <c r="AD238" s="98"/>
      <c r="AE238" s="98"/>
      <c r="AF238" s="98"/>
      <c r="AG238" s="98"/>
      <c r="AH238" s="98"/>
      <c r="AI238" s="98"/>
      <c r="AJ238" s="98"/>
      <c r="AK238" s="98"/>
      <c r="AL238" s="98"/>
    </row>
    <row r="239" spans="1:38" ht="30" customHeight="1" x14ac:dyDescent="0.35">
      <c r="A239" s="104"/>
      <c r="B239" s="98"/>
      <c r="C239" s="95"/>
      <c r="E239" s="93"/>
      <c r="F239" s="112" t="str">
        <f t="shared" si="4"/>
        <v/>
      </c>
      <c r="G239" s="97"/>
      <c r="H239" s="97"/>
      <c r="I239" s="98"/>
      <c r="J239" s="93"/>
      <c r="K239" s="93"/>
      <c r="L239" s="97"/>
      <c r="M239" s="93"/>
      <c r="N239" s="97"/>
      <c r="O239" s="93"/>
      <c r="P239" s="93"/>
      <c r="Q239" s="93"/>
      <c r="S239" s="98"/>
      <c r="T239" s="93"/>
      <c r="U239" s="93"/>
      <c r="V239" s="93"/>
      <c r="W239" s="98"/>
      <c r="X239" s="93"/>
      <c r="Y239" s="93"/>
      <c r="Z239" s="93"/>
      <c r="AA239" s="98"/>
      <c r="AB239" s="98"/>
      <c r="AC239" s="98"/>
      <c r="AD239" s="98"/>
      <c r="AE239" s="98"/>
      <c r="AF239" s="98"/>
      <c r="AG239" s="98"/>
      <c r="AH239" s="98"/>
      <c r="AI239" s="98"/>
      <c r="AJ239" s="98"/>
      <c r="AK239" s="98"/>
      <c r="AL239" s="98"/>
    </row>
    <row r="240" spans="1:38" ht="30" customHeight="1" x14ac:dyDescent="0.35">
      <c r="A240" s="104"/>
      <c r="B240" s="98"/>
      <c r="C240" s="95"/>
      <c r="E240" s="93"/>
      <c r="F240" s="112" t="str">
        <f t="shared" si="4"/>
        <v/>
      </c>
      <c r="G240" s="97"/>
      <c r="H240" s="97"/>
      <c r="I240" s="98"/>
      <c r="J240" s="93"/>
      <c r="K240" s="93"/>
      <c r="L240" s="97"/>
      <c r="M240" s="93"/>
      <c r="N240" s="97"/>
      <c r="O240" s="93"/>
      <c r="P240" s="93"/>
      <c r="Q240" s="93"/>
      <c r="S240" s="98"/>
      <c r="T240" s="93"/>
      <c r="U240" s="93"/>
      <c r="V240" s="93"/>
      <c r="W240" s="98"/>
      <c r="X240" s="93"/>
      <c r="Y240" s="93"/>
      <c r="Z240" s="93"/>
      <c r="AA240" s="98"/>
      <c r="AB240" s="98"/>
      <c r="AC240" s="98"/>
      <c r="AD240" s="98"/>
      <c r="AE240" s="98"/>
      <c r="AF240" s="98"/>
      <c r="AG240" s="98"/>
      <c r="AH240" s="98"/>
      <c r="AI240" s="98"/>
      <c r="AJ240" s="98"/>
      <c r="AK240" s="98"/>
      <c r="AL240" s="98"/>
    </row>
    <row r="241" spans="1:38" ht="30" customHeight="1" x14ac:dyDescent="0.35">
      <c r="A241" s="104"/>
      <c r="B241" s="98"/>
      <c r="C241" s="95"/>
      <c r="E241" s="93"/>
      <c r="F241" s="112" t="str">
        <f t="shared" si="4"/>
        <v/>
      </c>
      <c r="G241" s="97"/>
      <c r="H241" s="97"/>
      <c r="I241" s="98"/>
      <c r="J241" s="93"/>
      <c r="K241" s="93"/>
      <c r="L241" s="97"/>
      <c r="M241" s="93"/>
      <c r="N241" s="97"/>
      <c r="O241" s="93"/>
      <c r="P241" s="93"/>
      <c r="Q241" s="93"/>
      <c r="S241" s="98"/>
      <c r="T241" s="93"/>
      <c r="U241" s="93"/>
      <c r="V241" s="93"/>
      <c r="W241" s="98"/>
      <c r="X241" s="93"/>
      <c r="Y241" s="93"/>
      <c r="Z241" s="93"/>
      <c r="AA241" s="98"/>
      <c r="AB241" s="98"/>
      <c r="AC241" s="98"/>
      <c r="AD241" s="98"/>
      <c r="AE241" s="98"/>
      <c r="AF241" s="98"/>
      <c r="AG241" s="98"/>
      <c r="AH241" s="98"/>
      <c r="AI241" s="98"/>
      <c r="AJ241" s="98"/>
      <c r="AK241" s="98"/>
      <c r="AL241" s="98"/>
    </row>
    <row r="242" spans="1:38" ht="30" customHeight="1" x14ac:dyDescent="0.35">
      <c r="A242" s="104"/>
      <c r="B242" s="98"/>
      <c r="C242" s="95"/>
      <c r="E242" s="93"/>
      <c r="F242" s="112" t="str">
        <f t="shared" si="4"/>
        <v/>
      </c>
      <c r="G242" s="97"/>
      <c r="H242" s="97"/>
      <c r="I242" s="98"/>
      <c r="J242" s="93"/>
      <c r="K242" s="93"/>
      <c r="L242" s="97"/>
      <c r="M242" s="93"/>
      <c r="N242" s="97"/>
      <c r="O242" s="93"/>
      <c r="P242" s="93"/>
      <c r="Q242" s="93"/>
      <c r="S242" s="98"/>
      <c r="T242" s="93"/>
      <c r="U242" s="93"/>
      <c r="V242" s="93"/>
      <c r="W242" s="98"/>
      <c r="X242" s="93"/>
      <c r="Y242" s="93"/>
      <c r="Z242" s="93"/>
      <c r="AA242" s="98"/>
      <c r="AB242" s="98"/>
      <c r="AC242" s="98"/>
      <c r="AD242" s="98"/>
      <c r="AE242" s="98"/>
      <c r="AF242" s="98"/>
      <c r="AG242" s="98"/>
      <c r="AH242" s="98"/>
      <c r="AI242" s="98"/>
      <c r="AJ242" s="98"/>
      <c r="AK242" s="98"/>
      <c r="AL242" s="98"/>
    </row>
    <row r="243" spans="1:38" ht="30" customHeight="1" x14ac:dyDescent="0.35">
      <c r="A243" s="104"/>
      <c r="B243" s="98"/>
      <c r="C243" s="95"/>
      <c r="E243" s="93"/>
      <c r="F243" s="112" t="str">
        <f t="shared" si="4"/>
        <v/>
      </c>
      <c r="G243" s="97"/>
      <c r="H243" s="97"/>
      <c r="I243" s="98"/>
      <c r="J243" s="93"/>
      <c r="K243" s="93"/>
      <c r="L243" s="97"/>
      <c r="M243" s="93"/>
      <c r="N243" s="97"/>
      <c r="O243" s="93"/>
      <c r="P243" s="93"/>
      <c r="Q243" s="93"/>
      <c r="S243" s="98"/>
      <c r="T243" s="93"/>
      <c r="U243" s="93"/>
      <c r="V243" s="93"/>
      <c r="W243" s="98"/>
      <c r="X243" s="93"/>
      <c r="Y243" s="93"/>
      <c r="Z243" s="93"/>
      <c r="AA243" s="98"/>
      <c r="AB243" s="98"/>
      <c r="AC243" s="98"/>
      <c r="AD243" s="98"/>
      <c r="AE243" s="98"/>
      <c r="AF243" s="98"/>
      <c r="AG243" s="98"/>
      <c r="AH243" s="98"/>
      <c r="AI243" s="98"/>
      <c r="AJ243" s="98"/>
      <c r="AK243" s="98"/>
      <c r="AL243" s="98"/>
    </row>
    <row r="244" spans="1:38" ht="30" customHeight="1" x14ac:dyDescent="0.35">
      <c r="A244" s="104"/>
      <c r="B244" s="98"/>
      <c r="C244" s="95"/>
      <c r="E244" s="93"/>
      <c r="F244" s="112" t="str">
        <f t="shared" si="4"/>
        <v/>
      </c>
      <c r="G244" s="97"/>
      <c r="H244" s="97"/>
      <c r="I244" s="98"/>
      <c r="J244" s="93"/>
      <c r="K244" s="93"/>
      <c r="L244" s="97"/>
      <c r="M244" s="93"/>
      <c r="N244" s="97"/>
      <c r="O244" s="93"/>
      <c r="P244" s="93"/>
      <c r="Q244" s="93"/>
      <c r="S244" s="98"/>
      <c r="T244" s="93"/>
      <c r="U244" s="93"/>
      <c r="V244" s="93"/>
      <c r="W244" s="98"/>
      <c r="X244" s="93"/>
      <c r="Y244" s="93"/>
      <c r="Z244" s="93"/>
      <c r="AA244" s="98"/>
      <c r="AB244" s="98"/>
      <c r="AC244" s="98"/>
      <c r="AD244" s="98"/>
      <c r="AE244" s="98"/>
      <c r="AF244" s="98"/>
      <c r="AG244" s="98"/>
      <c r="AH244" s="98"/>
      <c r="AI244" s="98"/>
      <c r="AJ244" s="98"/>
      <c r="AK244" s="98"/>
      <c r="AL244" s="98"/>
    </row>
    <row r="245" spans="1:38" ht="30" customHeight="1" x14ac:dyDescent="0.35">
      <c r="A245" s="104"/>
      <c r="B245" s="98"/>
      <c r="C245" s="95"/>
      <c r="E245" s="93"/>
      <c r="F245" s="112" t="str">
        <f t="shared" si="4"/>
        <v/>
      </c>
      <c r="G245" s="97"/>
      <c r="H245" s="97"/>
      <c r="I245" s="98"/>
      <c r="J245" s="93"/>
      <c r="K245" s="93"/>
      <c r="L245" s="97"/>
      <c r="M245" s="93"/>
      <c r="N245" s="97"/>
      <c r="O245" s="93"/>
      <c r="P245" s="93"/>
      <c r="Q245" s="93"/>
      <c r="S245" s="98"/>
      <c r="T245" s="93"/>
      <c r="U245" s="93"/>
      <c r="V245" s="93"/>
      <c r="W245" s="98"/>
      <c r="X245" s="93"/>
      <c r="Y245" s="93"/>
      <c r="Z245" s="93"/>
      <c r="AA245" s="98"/>
      <c r="AB245" s="98"/>
      <c r="AC245" s="98"/>
      <c r="AD245" s="98"/>
      <c r="AE245" s="98"/>
      <c r="AF245" s="98"/>
      <c r="AG245" s="98"/>
      <c r="AH245" s="98"/>
      <c r="AI245" s="98"/>
      <c r="AJ245" s="98"/>
      <c r="AK245" s="98"/>
      <c r="AL245" s="98"/>
    </row>
    <row r="246" spans="1:38" ht="30" customHeight="1" x14ac:dyDescent="0.35">
      <c r="A246" s="104"/>
      <c r="B246" s="98"/>
      <c r="C246" s="95"/>
      <c r="E246" s="93"/>
      <c r="F246" s="112" t="str">
        <f t="shared" si="4"/>
        <v/>
      </c>
      <c r="G246" s="97"/>
      <c r="H246" s="97"/>
      <c r="I246" s="98"/>
      <c r="J246" s="93"/>
      <c r="K246" s="93"/>
      <c r="L246" s="97"/>
      <c r="M246" s="93"/>
      <c r="N246" s="97"/>
      <c r="O246" s="93"/>
      <c r="P246" s="93"/>
      <c r="Q246" s="93"/>
      <c r="S246" s="98"/>
      <c r="T246" s="93"/>
      <c r="U246" s="93"/>
      <c r="V246" s="93"/>
      <c r="W246" s="98"/>
      <c r="X246" s="93"/>
      <c r="Y246" s="93"/>
      <c r="Z246" s="93"/>
      <c r="AA246" s="98"/>
      <c r="AB246" s="98"/>
      <c r="AC246" s="98"/>
      <c r="AD246" s="98"/>
      <c r="AE246" s="98"/>
      <c r="AF246" s="98"/>
      <c r="AG246" s="98"/>
      <c r="AH246" s="98"/>
      <c r="AI246" s="98"/>
      <c r="AJ246" s="98"/>
      <c r="AK246" s="98"/>
      <c r="AL246" s="98"/>
    </row>
    <row r="247" spans="1:38" ht="30" customHeight="1" x14ac:dyDescent="0.35">
      <c r="A247" s="104"/>
      <c r="B247" s="98"/>
      <c r="C247" s="95"/>
      <c r="E247" s="93"/>
      <c r="F247" s="112" t="str">
        <f t="shared" si="4"/>
        <v/>
      </c>
      <c r="G247" s="97"/>
      <c r="H247" s="97"/>
      <c r="I247" s="98"/>
      <c r="J247" s="93"/>
      <c r="K247" s="93"/>
      <c r="L247" s="97"/>
      <c r="M247" s="93"/>
      <c r="N247" s="97"/>
      <c r="O247" s="93"/>
      <c r="P247" s="93"/>
      <c r="Q247" s="93"/>
      <c r="S247" s="98"/>
      <c r="T247" s="93"/>
      <c r="U247" s="93"/>
      <c r="V247" s="93"/>
      <c r="W247" s="98"/>
      <c r="X247" s="93"/>
      <c r="Y247" s="93"/>
      <c r="Z247" s="93"/>
      <c r="AA247" s="98"/>
      <c r="AB247" s="98"/>
      <c r="AC247" s="98"/>
      <c r="AD247" s="98"/>
      <c r="AE247" s="98"/>
      <c r="AF247" s="98"/>
      <c r="AG247" s="98"/>
      <c r="AH247" s="98"/>
      <c r="AI247" s="98"/>
      <c r="AJ247" s="98"/>
      <c r="AK247" s="98"/>
      <c r="AL247" s="98"/>
    </row>
    <row r="248" spans="1:38" ht="30" customHeight="1" x14ac:dyDescent="0.35">
      <c r="A248" s="104"/>
      <c r="B248" s="98"/>
      <c r="C248" s="95"/>
      <c r="E248" s="93"/>
      <c r="F248" s="112" t="str">
        <f t="shared" si="4"/>
        <v/>
      </c>
      <c r="G248" s="97"/>
      <c r="H248" s="97"/>
      <c r="I248" s="98"/>
      <c r="J248" s="93"/>
      <c r="K248" s="93"/>
      <c r="L248" s="97"/>
      <c r="M248" s="93"/>
      <c r="N248" s="97"/>
      <c r="O248" s="93"/>
      <c r="P248" s="93"/>
      <c r="Q248" s="93"/>
      <c r="S248" s="98"/>
      <c r="T248" s="93"/>
      <c r="U248" s="93"/>
      <c r="V248" s="93"/>
      <c r="W248" s="98"/>
      <c r="X248" s="93"/>
      <c r="Y248" s="93"/>
      <c r="Z248" s="93"/>
      <c r="AA248" s="98"/>
      <c r="AB248" s="98"/>
      <c r="AC248" s="98"/>
      <c r="AD248" s="98"/>
      <c r="AE248" s="98"/>
      <c r="AF248" s="98"/>
      <c r="AG248" s="98"/>
      <c r="AH248" s="98"/>
      <c r="AI248" s="98"/>
      <c r="AJ248" s="98"/>
      <c r="AK248" s="98"/>
      <c r="AL248" s="98"/>
    </row>
    <row r="249" spans="1:38" ht="30" customHeight="1" x14ac:dyDescent="0.35">
      <c r="A249" s="104"/>
      <c r="B249" s="98"/>
      <c r="C249" s="95"/>
      <c r="E249" s="93"/>
      <c r="F249" s="112" t="str">
        <f t="shared" si="4"/>
        <v/>
      </c>
      <c r="G249" s="97"/>
      <c r="H249" s="97"/>
      <c r="I249" s="98"/>
      <c r="J249" s="93"/>
      <c r="K249" s="93"/>
      <c r="L249" s="97"/>
      <c r="M249" s="93"/>
      <c r="N249" s="97"/>
      <c r="O249" s="93"/>
      <c r="P249" s="93"/>
      <c r="Q249" s="93"/>
      <c r="S249" s="98"/>
      <c r="T249" s="93"/>
      <c r="U249" s="93"/>
      <c r="V249" s="93"/>
      <c r="W249" s="98"/>
      <c r="X249" s="93"/>
      <c r="Y249" s="93"/>
      <c r="Z249" s="93"/>
      <c r="AA249" s="98"/>
      <c r="AB249" s="98"/>
      <c r="AC249" s="98"/>
      <c r="AD249" s="98"/>
      <c r="AE249" s="98"/>
      <c r="AF249" s="98"/>
      <c r="AG249" s="98"/>
      <c r="AH249" s="98"/>
      <c r="AI249" s="98"/>
      <c r="AJ249" s="98"/>
      <c r="AK249" s="98"/>
      <c r="AL249" s="98"/>
    </row>
    <row r="250" spans="1:38" ht="30" customHeight="1" x14ac:dyDescent="0.35">
      <c r="A250" s="104"/>
      <c r="B250" s="98"/>
      <c r="C250" s="95"/>
      <c r="E250" s="93"/>
      <c r="F250" s="112" t="str">
        <f t="shared" si="4"/>
        <v/>
      </c>
      <c r="G250" s="97"/>
      <c r="H250" s="97"/>
      <c r="I250" s="98"/>
      <c r="J250" s="93"/>
      <c r="K250" s="93"/>
      <c r="L250" s="97"/>
      <c r="M250" s="93"/>
      <c r="N250" s="97"/>
      <c r="O250" s="93"/>
      <c r="P250" s="93"/>
      <c r="Q250" s="93"/>
      <c r="S250" s="98"/>
      <c r="T250" s="93"/>
      <c r="U250" s="93"/>
      <c r="V250" s="93"/>
      <c r="W250" s="98"/>
      <c r="X250" s="93"/>
      <c r="Y250" s="93"/>
      <c r="Z250" s="93"/>
      <c r="AA250" s="98"/>
      <c r="AB250" s="98"/>
      <c r="AC250" s="98"/>
      <c r="AD250" s="98"/>
      <c r="AE250" s="98"/>
      <c r="AF250" s="98"/>
      <c r="AG250" s="98"/>
      <c r="AH250" s="98"/>
      <c r="AI250" s="98"/>
      <c r="AJ250" s="98"/>
      <c r="AK250" s="98"/>
      <c r="AL250" s="98"/>
    </row>
    <row r="251" spans="1:38" ht="30" customHeight="1" x14ac:dyDescent="0.35">
      <c r="A251" s="104"/>
      <c r="B251" s="98"/>
      <c r="C251" s="95"/>
      <c r="E251" s="93"/>
      <c r="F251" s="112" t="str">
        <f t="shared" si="4"/>
        <v/>
      </c>
      <c r="G251" s="97"/>
      <c r="H251" s="97"/>
      <c r="I251" s="98"/>
      <c r="J251" s="93"/>
      <c r="K251" s="93"/>
      <c r="L251" s="97"/>
      <c r="M251" s="93"/>
      <c r="N251" s="97"/>
      <c r="O251" s="93"/>
      <c r="P251" s="93"/>
      <c r="Q251" s="93"/>
      <c r="S251" s="98"/>
      <c r="T251" s="93"/>
      <c r="U251" s="93"/>
      <c r="V251" s="93"/>
      <c r="W251" s="98"/>
      <c r="X251" s="93"/>
      <c r="Y251" s="93"/>
      <c r="Z251" s="93"/>
      <c r="AA251" s="98"/>
      <c r="AB251" s="98"/>
      <c r="AC251" s="98"/>
      <c r="AD251" s="98"/>
      <c r="AE251" s="98"/>
      <c r="AF251" s="98"/>
      <c r="AG251" s="98"/>
      <c r="AH251" s="98"/>
      <c r="AI251" s="98"/>
      <c r="AJ251" s="98"/>
      <c r="AK251" s="98"/>
      <c r="AL251" s="98"/>
    </row>
    <row r="252" spans="1:38" ht="30" customHeight="1" x14ac:dyDescent="0.35">
      <c r="A252" s="104"/>
      <c r="B252" s="98"/>
      <c r="C252" s="95"/>
      <c r="E252" s="93"/>
      <c r="F252" s="112" t="str">
        <f t="shared" si="4"/>
        <v/>
      </c>
      <c r="G252" s="97"/>
      <c r="H252" s="97"/>
      <c r="I252" s="98"/>
      <c r="J252" s="93"/>
      <c r="K252" s="93"/>
      <c r="L252" s="97"/>
      <c r="M252" s="93"/>
      <c r="N252" s="97"/>
      <c r="O252" s="93"/>
      <c r="P252" s="93"/>
      <c r="Q252" s="93"/>
      <c r="S252" s="98"/>
      <c r="T252" s="93"/>
      <c r="U252" s="93"/>
      <c r="V252" s="93"/>
      <c r="W252" s="98"/>
      <c r="X252" s="93"/>
      <c r="Y252" s="93"/>
      <c r="Z252" s="93"/>
      <c r="AA252" s="98"/>
      <c r="AB252" s="98"/>
      <c r="AC252" s="98"/>
      <c r="AD252" s="98"/>
      <c r="AE252" s="98"/>
      <c r="AF252" s="98"/>
      <c r="AG252" s="98"/>
      <c r="AH252" s="98"/>
      <c r="AI252" s="98"/>
      <c r="AJ252" s="98"/>
      <c r="AK252" s="98"/>
      <c r="AL252" s="98"/>
    </row>
    <row r="253" spans="1:38" ht="30" customHeight="1" x14ac:dyDescent="0.35">
      <c r="A253" s="104"/>
      <c r="B253" s="98"/>
      <c r="C253" s="95"/>
      <c r="E253" s="93"/>
      <c r="F253" s="112" t="str">
        <f t="shared" si="4"/>
        <v/>
      </c>
      <c r="G253" s="97"/>
      <c r="H253" s="97"/>
      <c r="I253" s="98"/>
      <c r="J253" s="93"/>
      <c r="K253" s="93"/>
      <c r="L253" s="97"/>
      <c r="M253" s="93"/>
      <c r="N253" s="97"/>
      <c r="O253" s="93"/>
      <c r="P253" s="93"/>
      <c r="Q253" s="93"/>
      <c r="S253" s="98"/>
      <c r="T253" s="93"/>
      <c r="U253" s="93"/>
      <c r="V253" s="93"/>
      <c r="W253" s="98"/>
      <c r="X253" s="93"/>
      <c r="Y253" s="93"/>
      <c r="Z253" s="93"/>
      <c r="AA253" s="98"/>
      <c r="AB253" s="98"/>
      <c r="AC253" s="98"/>
      <c r="AD253" s="98"/>
      <c r="AE253" s="98"/>
      <c r="AF253" s="98"/>
      <c r="AG253" s="98"/>
      <c r="AH253" s="98"/>
      <c r="AI253" s="98"/>
      <c r="AJ253" s="98"/>
      <c r="AK253" s="98"/>
      <c r="AL253" s="98"/>
    </row>
    <row r="254" spans="1:38" ht="30" customHeight="1" x14ac:dyDescent="0.35">
      <c r="A254" s="104"/>
      <c r="B254" s="98"/>
      <c r="C254" s="95"/>
      <c r="E254" s="93"/>
      <c r="F254" s="112" t="str">
        <f t="shared" si="4"/>
        <v/>
      </c>
      <c r="G254" s="97"/>
      <c r="H254" s="97"/>
      <c r="I254" s="98"/>
      <c r="J254" s="93"/>
      <c r="K254" s="93"/>
      <c r="L254" s="97"/>
      <c r="M254" s="93"/>
      <c r="N254" s="97"/>
      <c r="O254" s="93"/>
      <c r="P254" s="93"/>
      <c r="Q254" s="93"/>
      <c r="S254" s="98"/>
      <c r="T254" s="93"/>
      <c r="U254" s="93"/>
      <c r="V254" s="93"/>
      <c r="W254" s="98"/>
      <c r="X254" s="93"/>
      <c r="Y254" s="93"/>
      <c r="Z254" s="93"/>
      <c r="AA254" s="98"/>
      <c r="AB254" s="98"/>
      <c r="AC254" s="98"/>
      <c r="AD254" s="98"/>
      <c r="AE254" s="98"/>
      <c r="AF254" s="98"/>
      <c r="AG254" s="98"/>
      <c r="AH254" s="98"/>
      <c r="AI254" s="98"/>
      <c r="AJ254" s="98"/>
      <c r="AK254" s="98"/>
      <c r="AL254" s="98"/>
    </row>
    <row r="255" spans="1:38" ht="30" customHeight="1" x14ac:dyDescent="0.35">
      <c r="A255" s="104"/>
      <c r="B255" s="98"/>
      <c r="C255" s="95"/>
      <c r="E255" s="93"/>
      <c r="F255" s="112" t="str">
        <f t="shared" si="4"/>
        <v/>
      </c>
      <c r="G255" s="97"/>
      <c r="H255" s="97"/>
      <c r="I255" s="98"/>
      <c r="J255" s="93"/>
      <c r="K255" s="93"/>
      <c r="L255" s="97"/>
      <c r="M255" s="93"/>
      <c r="N255" s="97"/>
      <c r="O255" s="93"/>
      <c r="P255" s="93"/>
      <c r="Q255" s="93"/>
      <c r="S255" s="98"/>
      <c r="T255" s="93"/>
      <c r="U255" s="93"/>
      <c r="V255" s="93"/>
      <c r="W255" s="98"/>
      <c r="X255" s="93"/>
      <c r="Y255" s="93"/>
      <c r="Z255" s="93"/>
      <c r="AA255" s="98"/>
      <c r="AB255" s="98"/>
      <c r="AC255" s="98"/>
      <c r="AD255" s="98"/>
      <c r="AE255" s="98"/>
      <c r="AF255" s="98"/>
      <c r="AG255" s="98"/>
      <c r="AH255" s="98"/>
      <c r="AI255" s="98"/>
      <c r="AJ255" s="98"/>
      <c r="AK255" s="98"/>
      <c r="AL255" s="98"/>
    </row>
    <row r="256" spans="1:38" ht="30" customHeight="1" x14ac:dyDescent="0.35">
      <c r="A256" s="104"/>
      <c r="B256" s="98"/>
      <c r="C256" s="95"/>
      <c r="E256" s="93"/>
      <c r="F256" s="112" t="str">
        <f t="shared" si="4"/>
        <v/>
      </c>
      <c r="G256" s="97"/>
      <c r="H256" s="97"/>
      <c r="I256" s="98"/>
      <c r="J256" s="93"/>
      <c r="K256" s="93"/>
      <c r="L256" s="97"/>
      <c r="M256" s="93"/>
      <c r="N256" s="97"/>
      <c r="O256" s="93"/>
      <c r="P256" s="93"/>
      <c r="Q256" s="93"/>
      <c r="S256" s="98"/>
      <c r="T256" s="93"/>
      <c r="U256" s="93"/>
      <c r="V256" s="93"/>
      <c r="W256" s="98"/>
      <c r="X256" s="93"/>
      <c r="Y256" s="93"/>
      <c r="Z256" s="93"/>
      <c r="AA256" s="98"/>
      <c r="AB256" s="98"/>
      <c r="AC256" s="98"/>
      <c r="AD256" s="98"/>
      <c r="AE256" s="98"/>
      <c r="AF256" s="98"/>
      <c r="AG256" s="98"/>
      <c r="AH256" s="98"/>
      <c r="AI256" s="98"/>
      <c r="AJ256" s="98"/>
      <c r="AK256" s="98"/>
      <c r="AL256" s="98"/>
    </row>
    <row r="257" spans="1:38" ht="30" customHeight="1" x14ac:dyDescent="0.35">
      <c r="A257" s="104"/>
      <c r="B257" s="98"/>
      <c r="C257" s="95"/>
      <c r="E257" s="93"/>
      <c r="F257" s="112" t="str">
        <f t="shared" si="4"/>
        <v/>
      </c>
      <c r="G257" s="97"/>
      <c r="H257" s="97"/>
      <c r="I257" s="98"/>
      <c r="J257" s="93"/>
      <c r="K257" s="93"/>
      <c r="L257" s="97"/>
      <c r="M257" s="93"/>
      <c r="N257" s="97"/>
      <c r="O257" s="93"/>
      <c r="P257" s="93"/>
      <c r="Q257" s="93"/>
      <c r="S257" s="98"/>
      <c r="T257" s="93"/>
      <c r="U257" s="93"/>
      <c r="V257" s="93"/>
      <c r="W257" s="98"/>
      <c r="X257" s="93"/>
      <c r="Y257" s="93"/>
      <c r="Z257" s="93"/>
      <c r="AA257" s="98"/>
      <c r="AB257" s="98"/>
      <c r="AC257" s="98"/>
      <c r="AD257" s="98"/>
      <c r="AE257" s="98"/>
      <c r="AF257" s="98"/>
      <c r="AG257" s="98"/>
      <c r="AH257" s="98"/>
      <c r="AI257" s="98"/>
      <c r="AJ257" s="98"/>
      <c r="AK257" s="98"/>
      <c r="AL257" s="98"/>
    </row>
    <row r="258" spans="1:38" ht="30" customHeight="1" x14ac:dyDescent="0.35">
      <c r="A258" s="104"/>
      <c r="B258" s="98"/>
      <c r="C258" s="95"/>
      <c r="E258" s="93"/>
      <c r="F258" s="112" t="str">
        <f t="shared" si="4"/>
        <v/>
      </c>
      <c r="G258" s="97"/>
      <c r="H258" s="97"/>
      <c r="I258" s="98"/>
      <c r="J258" s="93"/>
      <c r="K258" s="93"/>
      <c r="L258" s="97"/>
      <c r="M258" s="93"/>
      <c r="N258" s="97"/>
      <c r="O258" s="93"/>
      <c r="P258" s="93"/>
      <c r="Q258" s="93"/>
      <c r="S258" s="98"/>
      <c r="T258" s="93"/>
      <c r="U258" s="93"/>
      <c r="V258" s="93"/>
      <c r="W258" s="98"/>
      <c r="X258" s="93"/>
      <c r="Y258" s="93"/>
      <c r="Z258" s="93"/>
      <c r="AA258" s="98"/>
      <c r="AB258" s="98"/>
      <c r="AC258" s="98"/>
      <c r="AD258" s="98"/>
      <c r="AE258" s="98"/>
      <c r="AF258" s="98"/>
      <c r="AG258" s="98"/>
      <c r="AH258" s="98"/>
      <c r="AI258" s="98"/>
      <c r="AJ258" s="98"/>
      <c r="AK258" s="98"/>
      <c r="AL258" s="98"/>
    </row>
    <row r="259" spans="1:38" ht="30" customHeight="1" x14ac:dyDescent="0.35">
      <c r="A259" s="104"/>
      <c r="B259" s="98"/>
      <c r="C259" s="95"/>
      <c r="E259" s="93"/>
      <c r="F259" s="112" t="str">
        <f t="shared" si="4"/>
        <v/>
      </c>
      <c r="G259" s="97"/>
      <c r="H259" s="97"/>
      <c r="I259" s="98"/>
      <c r="J259" s="93"/>
      <c r="K259" s="93"/>
      <c r="L259" s="97"/>
      <c r="M259" s="93"/>
      <c r="N259" s="97"/>
      <c r="O259" s="93"/>
      <c r="P259" s="93"/>
      <c r="Q259" s="93"/>
      <c r="S259" s="98"/>
      <c r="T259" s="93"/>
      <c r="U259" s="93"/>
      <c r="V259" s="93"/>
      <c r="W259" s="98"/>
      <c r="X259" s="93"/>
      <c r="Y259" s="93"/>
      <c r="Z259" s="93"/>
      <c r="AA259" s="98"/>
      <c r="AB259" s="98"/>
      <c r="AC259" s="98"/>
      <c r="AD259" s="98"/>
      <c r="AE259" s="98"/>
      <c r="AF259" s="98"/>
      <c r="AG259" s="98"/>
      <c r="AH259" s="98"/>
      <c r="AI259" s="98"/>
      <c r="AJ259" s="98"/>
      <c r="AK259" s="98"/>
      <c r="AL259" s="98"/>
    </row>
    <row r="260" spans="1:38" ht="30" customHeight="1" x14ac:dyDescent="0.35">
      <c r="A260" s="104"/>
      <c r="B260" s="98"/>
      <c r="C260" s="95"/>
      <c r="E260" s="93"/>
      <c r="F260" s="112" t="str">
        <f t="shared" si="4"/>
        <v/>
      </c>
      <c r="G260" s="97"/>
      <c r="H260" s="97"/>
      <c r="I260" s="98"/>
      <c r="J260" s="93"/>
      <c r="K260" s="93"/>
      <c r="L260" s="97"/>
      <c r="M260" s="93"/>
      <c r="N260" s="97"/>
      <c r="O260" s="93"/>
      <c r="P260" s="93"/>
      <c r="Q260" s="93"/>
      <c r="S260" s="98"/>
      <c r="T260" s="93"/>
      <c r="U260" s="93"/>
      <c r="V260" s="93"/>
      <c r="W260" s="98"/>
      <c r="X260" s="93"/>
      <c r="Y260" s="93"/>
      <c r="Z260" s="93"/>
      <c r="AA260" s="98"/>
      <c r="AB260" s="98"/>
      <c r="AC260" s="98"/>
      <c r="AD260" s="98"/>
      <c r="AE260" s="98"/>
      <c r="AF260" s="98"/>
      <c r="AG260" s="98"/>
      <c r="AH260" s="98"/>
      <c r="AI260" s="98"/>
      <c r="AJ260" s="98"/>
      <c r="AK260" s="98"/>
      <c r="AL260" s="98"/>
    </row>
    <row r="261" spans="1:38" ht="30" customHeight="1" x14ac:dyDescent="0.35">
      <c r="A261" s="104"/>
      <c r="B261" s="98"/>
      <c r="C261" s="95"/>
      <c r="E261" s="93"/>
      <c r="F261" s="112" t="str">
        <f t="shared" si="4"/>
        <v/>
      </c>
      <c r="G261" s="97"/>
      <c r="H261" s="97"/>
      <c r="I261" s="98"/>
      <c r="J261" s="93"/>
      <c r="K261" s="93"/>
      <c r="L261" s="97"/>
      <c r="M261" s="93"/>
      <c r="N261" s="97"/>
      <c r="O261" s="93"/>
      <c r="P261" s="93"/>
      <c r="Q261" s="93"/>
      <c r="S261" s="98"/>
      <c r="T261" s="93"/>
      <c r="U261" s="93"/>
      <c r="V261" s="93"/>
      <c r="W261" s="98"/>
      <c r="X261" s="93"/>
      <c r="Y261" s="93"/>
      <c r="Z261" s="93"/>
      <c r="AA261" s="98"/>
      <c r="AB261" s="98"/>
      <c r="AC261" s="98"/>
      <c r="AD261" s="98"/>
      <c r="AE261" s="98"/>
      <c r="AF261" s="98"/>
      <c r="AG261" s="98"/>
      <c r="AH261" s="98"/>
      <c r="AI261" s="98"/>
      <c r="AJ261" s="98"/>
      <c r="AK261" s="98"/>
      <c r="AL261" s="98"/>
    </row>
    <row r="262" spans="1:38" ht="30" customHeight="1" x14ac:dyDescent="0.35">
      <c r="A262" s="104"/>
      <c r="B262" s="98"/>
      <c r="C262" s="95"/>
      <c r="E262" s="93"/>
      <c r="F262" s="112" t="str">
        <f t="shared" si="4"/>
        <v/>
      </c>
      <c r="G262" s="97"/>
      <c r="H262" s="97"/>
      <c r="I262" s="98"/>
      <c r="J262" s="93"/>
      <c r="K262" s="93"/>
      <c r="L262" s="97"/>
      <c r="M262" s="93"/>
      <c r="N262" s="97"/>
      <c r="O262" s="93"/>
      <c r="P262" s="93"/>
      <c r="Q262" s="93"/>
      <c r="S262" s="98"/>
      <c r="T262" s="93"/>
      <c r="U262" s="93"/>
      <c r="V262" s="93"/>
      <c r="W262" s="98"/>
      <c r="X262" s="93"/>
      <c r="Y262" s="93"/>
      <c r="Z262" s="93"/>
      <c r="AA262" s="98"/>
      <c r="AB262" s="98"/>
      <c r="AC262" s="98"/>
      <c r="AD262" s="98"/>
      <c r="AE262" s="98"/>
      <c r="AF262" s="98"/>
      <c r="AG262" s="98"/>
      <c r="AH262" s="98"/>
      <c r="AI262" s="98"/>
      <c r="AJ262" s="98"/>
      <c r="AK262" s="98"/>
      <c r="AL262" s="98"/>
    </row>
    <row r="263" spans="1:38" ht="30" customHeight="1" x14ac:dyDescent="0.35">
      <c r="A263" s="104"/>
      <c r="B263" s="98"/>
      <c r="C263" s="95"/>
      <c r="E263" s="93"/>
      <c r="F263" s="112" t="str">
        <f t="shared" ref="F263:F326" si="5">HYPERLINK(E263)</f>
        <v/>
      </c>
      <c r="G263" s="97"/>
      <c r="H263" s="97"/>
      <c r="I263" s="98"/>
      <c r="J263" s="93"/>
      <c r="K263" s="93"/>
      <c r="L263" s="97"/>
      <c r="M263" s="93"/>
      <c r="N263" s="97"/>
      <c r="O263" s="93"/>
      <c r="P263" s="93"/>
      <c r="Q263" s="93"/>
      <c r="S263" s="98"/>
      <c r="T263" s="93"/>
      <c r="U263" s="93"/>
      <c r="V263" s="93"/>
      <c r="W263" s="98"/>
      <c r="X263" s="93"/>
      <c r="Y263" s="93"/>
      <c r="Z263" s="93"/>
      <c r="AA263" s="98"/>
      <c r="AB263" s="98"/>
      <c r="AC263" s="98"/>
      <c r="AD263" s="98"/>
      <c r="AE263" s="98"/>
      <c r="AF263" s="98"/>
      <c r="AG263" s="98"/>
      <c r="AH263" s="98"/>
      <c r="AI263" s="98"/>
      <c r="AJ263" s="98"/>
      <c r="AK263" s="98"/>
      <c r="AL263" s="98"/>
    </row>
    <row r="264" spans="1:38" ht="30" customHeight="1" x14ac:dyDescent="0.35">
      <c r="A264" s="104"/>
      <c r="B264" s="98"/>
      <c r="C264" s="95"/>
      <c r="E264" s="93"/>
      <c r="F264" s="112" t="str">
        <f t="shared" si="5"/>
        <v/>
      </c>
      <c r="G264" s="97"/>
      <c r="H264" s="97"/>
      <c r="I264" s="98"/>
      <c r="J264" s="93"/>
      <c r="K264" s="93"/>
      <c r="L264" s="97"/>
      <c r="M264" s="93"/>
      <c r="N264" s="97"/>
      <c r="O264" s="93"/>
      <c r="P264" s="93"/>
      <c r="Q264" s="93"/>
      <c r="S264" s="98"/>
      <c r="T264" s="93"/>
      <c r="U264" s="93"/>
      <c r="V264" s="93"/>
      <c r="W264" s="98"/>
      <c r="X264" s="93"/>
      <c r="Y264" s="93"/>
      <c r="Z264" s="93"/>
      <c r="AA264" s="98"/>
      <c r="AB264" s="98"/>
      <c r="AC264" s="98"/>
      <c r="AD264" s="98"/>
      <c r="AE264" s="98"/>
      <c r="AF264" s="98"/>
      <c r="AG264" s="98"/>
      <c r="AH264" s="98"/>
      <c r="AI264" s="98"/>
      <c r="AJ264" s="98"/>
      <c r="AK264" s="98"/>
      <c r="AL264" s="98"/>
    </row>
    <row r="265" spans="1:38" ht="30" customHeight="1" x14ac:dyDescent="0.35">
      <c r="A265" s="104"/>
      <c r="B265" s="98"/>
      <c r="C265" s="95"/>
      <c r="E265" s="93"/>
      <c r="F265" s="112" t="str">
        <f t="shared" si="5"/>
        <v/>
      </c>
      <c r="G265" s="97"/>
      <c r="H265" s="97"/>
      <c r="I265" s="98"/>
      <c r="J265" s="93"/>
      <c r="K265" s="93"/>
      <c r="L265" s="97"/>
      <c r="M265" s="93"/>
      <c r="N265" s="97"/>
      <c r="O265" s="93"/>
      <c r="P265" s="93"/>
      <c r="Q265" s="93"/>
      <c r="S265" s="98"/>
      <c r="T265" s="93"/>
      <c r="U265" s="93"/>
      <c r="V265" s="93"/>
      <c r="W265" s="98"/>
      <c r="X265" s="93"/>
      <c r="Y265" s="93"/>
      <c r="Z265" s="93"/>
      <c r="AA265" s="98"/>
      <c r="AB265" s="98"/>
      <c r="AC265" s="98"/>
      <c r="AD265" s="98"/>
      <c r="AE265" s="98"/>
      <c r="AF265" s="98"/>
      <c r="AG265" s="98"/>
      <c r="AH265" s="98"/>
      <c r="AI265" s="98"/>
      <c r="AJ265" s="98"/>
      <c r="AK265" s="98"/>
      <c r="AL265" s="98"/>
    </row>
    <row r="266" spans="1:38" ht="30" customHeight="1" x14ac:dyDescent="0.35">
      <c r="A266" s="104"/>
      <c r="B266" s="98"/>
      <c r="C266" s="95"/>
      <c r="E266" s="93"/>
      <c r="F266" s="112" t="str">
        <f t="shared" si="5"/>
        <v/>
      </c>
      <c r="G266" s="97"/>
      <c r="H266" s="97"/>
      <c r="I266" s="98"/>
      <c r="J266" s="93"/>
      <c r="K266" s="93"/>
      <c r="L266" s="97"/>
      <c r="M266" s="93"/>
      <c r="N266" s="97"/>
      <c r="O266" s="93"/>
      <c r="P266" s="93"/>
      <c r="Q266" s="93"/>
      <c r="S266" s="98"/>
      <c r="T266" s="93"/>
      <c r="U266" s="93"/>
      <c r="V266" s="93"/>
      <c r="W266" s="98"/>
      <c r="X266" s="93"/>
      <c r="Y266" s="93"/>
      <c r="Z266" s="93"/>
      <c r="AA266" s="98"/>
      <c r="AB266" s="98"/>
      <c r="AC266" s="98"/>
      <c r="AD266" s="98"/>
      <c r="AE266" s="98"/>
      <c r="AF266" s="98"/>
      <c r="AG266" s="98"/>
      <c r="AH266" s="98"/>
      <c r="AI266" s="98"/>
      <c r="AJ266" s="98"/>
      <c r="AK266" s="98"/>
      <c r="AL266" s="98"/>
    </row>
    <row r="267" spans="1:38" ht="30" customHeight="1" x14ac:dyDescent="0.35">
      <c r="A267" s="104"/>
      <c r="B267" s="98"/>
      <c r="C267" s="95"/>
      <c r="E267" s="93"/>
      <c r="F267" s="112" t="str">
        <f t="shared" si="5"/>
        <v/>
      </c>
      <c r="G267" s="97"/>
      <c r="H267" s="97"/>
      <c r="I267" s="98"/>
      <c r="J267" s="93"/>
      <c r="K267" s="93"/>
      <c r="L267" s="97"/>
      <c r="M267" s="93"/>
      <c r="N267" s="97"/>
      <c r="O267" s="93"/>
      <c r="P267" s="93"/>
      <c r="Q267" s="93"/>
      <c r="S267" s="98"/>
      <c r="T267" s="93"/>
      <c r="U267" s="93"/>
      <c r="V267" s="93"/>
      <c r="W267" s="98"/>
      <c r="X267" s="93"/>
      <c r="Y267" s="93"/>
      <c r="Z267" s="93"/>
      <c r="AA267" s="98"/>
      <c r="AB267" s="98"/>
      <c r="AC267" s="98"/>
      <c r="AD267" s="98"/>
      <c r="AE267" s="98"/>
      <c r="AF267" s="98"/>
      <c r="AG267" s="98"/>
      <c r="AH267" s="98"/>
      <c r="AI267" s="98"/>
      <c r="AJ267" s="98"/>
      <c r="AK267" s="98"/>
      <c r="AL267" s="98"/>
    </row>
    <row r="268" spans="1:38" ht="30" customHeight="1" x14ac:dyDescent="0.35">
      <c r="A268" s="104"/>
      <c r="B268" s="98"/>
      <c r="C268" s="95"/>
      <c r="E268" s="93"/>
      <c r="F268" s="112" t="str">
        <f t="shared" si="5"/>
        <v/>
      </c>
      <c r="G268" s="97"/>
      <c r="H268" s="97"/>
      <c r="I268" s="98"/>
      <c r="J268" s="93"/>
      <c r="K268" s="93"/>
      <c r="L268" s="97"/>
      <c r="M268" s="93"/>
      <c r="N268" s="97"/>
      <c r="O268" s="93"/>
      <c r="P268" s="93"/>
      <c r="Q268" s="93"/>
      <c r="S268" s="98"/>
      <c r="T268" s="93"/>
      <c r="U268" s="93"/>
      <c r="V268" s="93"/>
      <c r="W268" s="98"/>
      <c r="X268" s="93"/>
      <c r="Y268" s="93"/>
      <c r="Z268" s="93"/>
      <c r="AA268" s="98"/>
      <c r="AB268" s="98"/>
      <c r="AC268" s="98"/>
      <c r="AD268" s="98"/>
      <c r="AE268" s="98"/>
      <c r="AF268" s="98"/>
      <c r="AG268" s="98"/>
      <c r="AH268" s="98"/>
      <c r="AI268" s="98"/>
      <c r="AJ268" s="98"/>
      <c r="AK268" s="98"/>
      <c r="AL268" s="98"/>
    </row>
    <row r="269" spans="1:38" ht="30" customHeight="1" x14ac:dyDescent="0.35">
      <c r="A269" s="104"/>
      <c r="B269" s="98"/>
      <c r="C269" s="95"/>
      <c r="E269" s="93"/>
      <c r="F269" s="112" t="str">
        <f t="shared" si="5"/>
        <v/>
      </c>
      <c r="G269" s="97"/>
      <c r="H269" s="97"/>
      <c r="I269" s="98"/>
      <c r="J269" s="93"/>
      <c r="K269" s="93"/>
      <c r="L269" s="97"/>
      <c r="M269" s="93"/>
      <c r="N269" s="97"/>
      <c r="O269" s="93"/>
      <c r="P269" s="93"/>
      <c r="Q269" s="93"/>
      <c r="S269" s="98"/>
      <c r="T269" s="93"/>
      <c r="U269" s="93"/>
      <c r="V269" s="93"/>
      <c r="W269" s="98"/>
      <c r="X269" s="93"/>
      <c r="Y269" s="93"/>
      <c r="Z269" s="93"/>
      <c r="AA269" s="98"/>
      <c r="AB269" s="98"/>
      <c r="AC269" s="98"/>
      <c r="AD269" s="98"/>
      <c r="AE269" s="98"/>
      <c r="AF269" s="98"/>
      <c r="AG269" s="98"/>
      <c r="AH269" s="98"/>
      <c r="AI269" s="98"/>
      <c r="AJ269" s="98"/>
      <c r="AK269" s="98"/>
      <c r="AL269" s="98"/>
    </row>
    <row r="270" spans="1:38" ht="30" customHeight="1" x14ac:dyDescent="0.35">
      <c r="A270" s="104"/>
      <c r="B270" s="98"/>
      <c r="C270" s="95"/>
      <c r="E270" s="93"/>
      <c r="F270" s="112" t="str">
        <f t="shared" si="5"/>
        <v/>
      </c>
      <c r="G270" s="97"/>
      <c r="H270" s="97"/>
      <c r="I270" s="98"/>
      <c r="J270" s="93"/>
      <c r="K270" s="93"/>
      <c r="L270" s="97"/>
      <c r="M270" s="93"/>
      <c r="N270" s="97"/>
      <c r="O270" s="93"/>
      <c r="P270" s="93"/>
      <c r="Q270" s="93"/>
      <c r="S270" s="98"/>
      <c r="T270" s="93"/>
      <c r="U270" s="93"/>
      <c r="V270" s="93"/>
      <c r="W270" s="98"/>
      <c r="X270" s="93"/>
      <c r="Y270" s="93"/>
      <c r="Z270" s="93"/>
      <c r="AA270" s="98"/>
      <c r="AB270" s="98"/>
      <c r="AC270" s="98"/>
      <c r="AD270" s="98"/>
      <c r="AE270" s="98"/>
      <c r="AF270" s="98"/>
      <c r="AG270" s="98"/>
      <c r="AH270" s="98"/>
      <c r="AI270" s="98"/>
      <c r="AJ270" s="98"/>
      <c r="AK270" s="98"/>
      <c r="AL270" s="98"/>
    </row>
    <row r="271" spans="1:38" ht="30" customHeight="1" x14ac:dyDescent="0.35">
      <c r="A271" s="104"/>
      <c r="B271" s="98"/>
      <c r="C271" s="95"/>
      <c r="E271" s="93"/>
      <c r="F271" s="112" t="str">
        <f t="shared" si="5"/>
        <v/>
      </c>
      <c r="G271" s="97"/>
      <c r="H271" s="97"/>
      <c r="I271" s="98"/>
      <c r="J271" s="93"/>
      <c r="K271" s="93"/>
      <c r="L271" s="97"/>
      <c r="M271" s="93"/>
      <c r="N271" s="97"/>
      <c r="O271" s="93"/>
      <c r="P271" s="93"/>
      <c r="Q271" s="93"/>
      <c r="S271" s="98"/>
      <c r="T271" s="93"/>
      <c r="U271" s="93"/>
      <c r="V271" s="93"/>
      <c r="W271" s="98"/>
      <c r="X271" s="93"/>
      <c r="Y271" s="93"/>
      <c r="Z271" s="93"/>
      <c r="AA271" s="98"/>
      <c r="AB271" s="98"/>
      <c r="AC271" s="98"/>
      <c r="AD271" s="98"/>
      <c r="AE271" s="98"/>
      <c r="AF271" s="98"/>
      <c r="AG271" s="98"/>
      <c r="AH271" s="98"/>
      <c r="AI271" s="98"/>
      <c r="AJ271" s="98"/>
      <c r="AK271" s="98"/>
      <c r="AL271" s="98"/>
    </row>
    <row r="272" spans="1:38" ht="30" customHeight="1" x14ac:dyDescent="0.35">
      <c r="A272" s="104"/>
      <c r="B272" s="98"/>
      <c r="C272" s="95"/>
      <c r="E272" s="93"/>
      <c r="F272" s="112" t="str">
        <f t="shared" si="5"/>
        <v/>
      </c>
      <c r="G272" s="97"/>
      <c r="H272" s="97"/>
      <c r="I272" s="98"/>
      <c r="J272" s="93"/>
      <c r="K272" s="93"/>
      <c r="L272" s="97"/>
      <c r="M272" s="93"/>
      <c r="N272" s="97"/>
      <c r="O272" s="93"/>
      <c r="P272" s="93"/>
      <c r="Q272" s="93"/>
      <c r="S272" s="98"/>
      <c r="T272" s="93"/>
      <c r="U272" s="93"/>
      <c r="V272" s="93"/>
      <c r="W272" s="98"/>
      <c r="X272" s="93"/>
      <c r="Y272" s="93"/>
      <c r="Z272" s="93"/>
      <c r="AA272" s="98"/>
      <c r="AB272" s="98"/>
      <c r="AC272" s="98"/>
      <c r="AD272" s="98"/>
      <c r="AE272" s="98"/>
      <c r="AF272" s="98"/>
      <c r="AG272" s="98"/>
      <c r="AH272" s="98"/>
      <c r="AI272" s="98"/>
      <c r="AJ272" s="98"/>
      <c r="AK272" s="98"/>
      <c r="AL272" s="98"/>
    </row>
    <row r="273" spans="1:38" ht="30" customHeight="1" x14ac:dyDescent="0.35">
      <c r="A273" s="104"/>
      <c r="B273" s="98"/>
      <c r="C273" s="95"/>
      <c r="E273" s="93"/>
      <c r="F273" s="112" t="str">
        <f t="shared" si="5"/>
        <v/>
      </c>
      <c r="G273" s="97"/>
      <c r="H273" s="97"/>
      <c r="I273" s="98"/>
      <c r="J273" s="93"/>
      <c r="K273" s="93"/>
      <c r="L273" s="97"/>
      <c r="M273" s="93"/>
      <c r="N273" s="97"/>
      <c r="O273" s="93"/>
      <c r="P273" s="93"/>
      <c r="Q273" s="93"/>
      <c r="S273" s="98"/>
      <c r="T273" s="93"/>
      <c r="U273" s="93"/>
      <c r="V273" s="93"/>
      <c r="W273" s="98"/>
      <c r="X273" s="93"/>
      <c r="Y273" s="93"/>
      <c r="Z273" s="93"/>
      <c r="AA273" s="98"/>
      <c r="AB273" s="98"/>
      <c r="AC273" s="98"/>
      <c r="AD273" s="98"/>
      <c r="AE273" s="98"/>
      <c r="AF273" s="98"/>
      <c r="AG273" s="98"/>
      <c r="AH273" s="98"/>
      <c r="AI273" s="98"/>
      <c r="AJ273" s="98"/>
      <c r="AK273" s="98"/>
      <c r="AL273" s="98"/>
    </row>
    <row r="274" spans="1:38" ht="30" customHeight="1" x14ac:dyDescent="0.35">
      <c r="A274" s="104"/>
      <c r="B274" s="98"/>
      <c r="C274" s="95"/>
      <c r="E274" s="93"/>
      <c r="F274" s="112" t="str">
        <f t="shared" si="5"/>
        <v/>
      </c>
      <c r="G274" s="97"/>
      <c r="H274" s="97"/>
      <c r="I274" s="98"/>
      <c r="J274" s="93"/>
      <c r="K274" s="93"/>
      <c r="L274" s="97"/>
      <c r="M274" s="93"/>
      <c r="N274" s="97"/>
      <c r="O274" s="93"/>
      <c r="P274" s="93"/>
      <c r="Q274" s="93"/>
      <c r="S274" s="98"/>
      <c r="T274" s="93"/>
      <c r="U274" s="93"/>
      <c r="V274" s="93"/>
      <c r="W274" s="98"/>
      <c r="X274" s="93"/>
      <c r="Y274" s="93"/>
      <c r="Z274" s="93"/>
      <c r="AA274" s="98"/>
      <c r="AB274" s="98"/>
      <c r="AC274" s="98"/>
      <c r="AD274" s="98"/>
      <c r="AE274" s="98"/>
      <c r="AF274" s="98"/>
      <c r="AG274" s="98"/>
      <c r="AH274" s="98"/>
      <c r="AI274" s="98"/>
      <c r="AJ274" s="98"/>
      <c r="AK274" s="98"/>
      <c r="AL274" s="98"/>
    </row>
    <row r="275" spans="1:38" ht="30" customHeight="1" x14ac:dyDescent="0.35">
      <c r="A275" s="104"/>
      <c r="B275" s="98"/>
      <c r="C275" s="95"/>
      <c r="E275" s="93"/>
      <c r="F275" s="112" t="str">
        <f t="shared" si="5"/>
        <v/>
      </c>
      <c r="G275" s="97"/>
      <c r="H275" s="97"/>
      <c r="I275" s="98"/>
      <c r="J275" s="93"/>
      <c r="K275" s="93"/>
      <c r="L275" s="97"/>
      <c r="M275" s="93"/>
      <c r="N275" s="97"/>
      <c r="O275" s="93"/>
      <c r="P275" s="93"/>
      <c r="Q275" s="93"/>
      <c r="S275" s="98"/>
      <c r="T275" s="93"/>
      <c r="U275" s="93"/>
      <c r="V275" s="93"/>
      <c r="W275" s="98"/>
      <c r="X275" s="93"/>
      <c r="Y275" s="93"/>
      <c r="Z275" s="93"/>
      <c r="AA275" s="98"/>
      <c r="AB275" s="98"/>
      <c r="AC275" s="98"/>
      <c r="AD275" s="98"/>
      <c r="AE275" s="98"/>
      <c r="AF275" s="98"/>
      <c r="AG275" s="98"/>
      <c r="AH275" s="98"/>
      <c r="AI275" s="98"/>
      <c r="AJ275" s="98"/>
      <c r="AK275" s="98"/>
      <c r="AL275" s="98"/>
    </row>
    <row r="276" spans="1:38" ht="30" customHeight="1" x14ac:dyDescent="0.35">
      <c r="A276" s="104"/>
      <c r="B276" s="98"/>
      <c r="C276" s="95"/>
      <c r="E276" s="93"/>
      <c r="F276" s="112" t="str">
        <f t="shared" si="5"/>
        <v/>
      </c>
      <c r="G276" s="97"/>
      <c r="H276" s="97"/>
      <c r="I276" s="98"/>
      <c r="J276" s="93"/>
      <c r="K276" s="93"/>
      <c r="L276" s="97"/>
      <c r="M276" s="93"/>
      <c r="N276" s="97"/>
      <c r="O276" s="93"/>
      <c r="P276" s="93"/>
      <c r="Q276" s="93"/>
      <c r="S276" s="98"/>
      <c r="T276" s="93"/>
      <c r="U276" s="93"/>
      <c r="V276" s="93"/>
      <c r="W276" s="98"/>
      <c r="X276" s="93"/>
      <c r="Y276" s="93"/>
      <c r="Z276" s="93"/>
      <c r="AA276" s="98"/>
      <c r="AB276" s="98"/>
      <c r="AC276" s="98"/>
      <c r="AD276" s="98"/>
      <c r="AE276" s="98"/>
      <c r="AF276" s="98"/>
      <c r="AG276" s="98"/>
      <c r="AH276" s="98"/>
      <c r="AI276" s="98"/>
      <c r="AJ276" s="98"/>
      <c r="AK276" s="98"/>
      <c r="AL276" s="98"/>
    </row>
    <row r="277" spans="1:38" ht="30" customHeight="1" x14ac:dyDescent="0.35">
      <c r="A277" s="104"/>
      <c r="B277" s="98"/>
      <c r="C277" s="95"/>
      <c r="E277" s="93"/>
      <c r="F277" s="112" t="str">
        <f t="shared" si="5"/>
        <v/>
      </c>
      <c r="G277" s="97"/>
      <c r="H277" s="97"/>
      <c r="I277" s="98"/>
      <c r="J277" s="93"/>
      <c r="K277" s="93"/>
      <c r="L277" s="97"/>
      <c r="M277" s="93"/>
      <c r="N277" s="97"/>
      <c r="O277" s="93"/>
      <c r="P277" s="93"/>
      <c r="Q277" s="93"/>
      <c r="S277" s="98"/>
      <c r="T277" s="93"/>
      <c r="U277" s="93"/>
      <c r="V277" s="93"/>
      <c r="W277" s="98"/>
      <c r="X277" s="93"/>
      <c r="Y277" s="93"/>
      <c r="Z277" s="93"/>
      <c r="AA277" s="98"/>
      <c r="AB277" s="98"/>
      <c r="AC277" s="98"/>
      <c r="AD277" s="98"/>
      <c r="AE277" s="98"/>
      <c r="AF277" s="98"/>
      <c r="AG277" s="98"/>
      <c r="AH277" s="98"/>
      <c r="AI277" s="98"/>
      <c r="AJ277" s="98"/>
      <c r="AK277" s="98"/>
      <c r="AL277" s="98"/>
    </row>
    <row r="278" spans="1:38" ht="30" customHeight="1" x14ac:dyDescent="0.35">
      <c r="A278" s="104"/>
      <c r="B278" s="98"/>
      <c r="C278" s="95"/>
      <c r="E278" s="93"/>
      <c r="F278" s="112" t="str">
        <f t="shared" si="5"/>
        <v/>
      </c>
      <c r="G278" s="97"/>
      <c r="H278" s="97"/>
      <c r="I278" s="98"/>
      <c r="J278" s="93"/>
      <c r="K278" s="93"/>
      <c r="L278" s="97"/>
      <c r="M278" s="93"/>
      <c r="N278" s="97"/>
      <c r="O278" s="93"/>
      <c r="P278" s="93"/>
      <c r="Q278" s="93"/>
      <c r="S278" s="98"/>
      <c r="T278" s="93"/>
      <c r="U278" s="93"/>
      <c r="V278" s="93"/>
      <c r="W278" s="98"/>
      <c r="X278" s="93"/>
      <c r="Y278" s="93"/>
      <c r="Z278" s="93"/>
      <c r="AA278" s="98"/>
      <c r="AB278" s="98"/>
      <c r="AC278" s="98"/>
      <c r="AD278" s="98"/>
      <c r="AE278" s="98"/>
      <c r="AF278" s="98"/>
      <c r="AG278" s="98"/>
      <c r="AH278" s="98"/>
      <c r="AI278" s="98"/>
      <c r="AJ278" s="98"/>
      <c r="AK278" s="98"/>
      <c r="AL278" s="98"/>
    </row>
    <row r="279" spans="1:38" ht="30" customHeight="1" x14ac:dyDescent="0.35">
      <c r="A279" s="104"/>
      <c r="B279" s="98"/>
      <c r="C279" s="95"/>
      <c r="E279" s="93"/>
      <c r="F279" s="112" t="str">
        <f t="shared" si="5"/>
        <v/>
      </c>
      <c r="G279" s="97"/>
      <c r="H279" s="97"/>
      <c r="I279" s="98"/>
      <c r="J279" s="93"/>
      <c r="K279" s="93"/>
      <c r="L279" s="97"/>
      <c r="M279" s="93"/>
      <c r="N279" s="97"/>
      <c r="O279" s="93"/>
      <c r="P279" s="93"/>
      <c r="Q279" s="93"/>
      <c r="S279" s="98"/>
      <c r="T279" s="93"/>
      <c r="U279" s="93"/>
      <c r="V279" s="93"/>
      <c r="W279" s="98"/>
      <c r="X279" s="93"/>
      <c r="Y279" s="93"/>
      <c r="Z279" s="93"/>
      <c r="AA279" s="98"/>
      <c r="AB279" s="98"/>
      <c r="AC279" s="98"/>
      <c r="AD279" s="98"/>
      <c r="AE279" s="98"/>
      <c r="AF279" s="98"/>
      <c r="AG279" s="98"/>
      <c r="AH279" s="98"/>
      <c r="AI279" s="98"/>
      <c r="AJ279" s="98"/>
      <c r="AK279" s="98"/>
      <c r="AL279" s="98"/>
    </row>
    <row r="280" spans="1:38" ht="30" customHeight="1" x14ac:dyDescent="0.35">
      <c r="A280" s="104"/>
      <c r="B280" s="98"/>
      <c r="C280" s="95"/>
      <c r="E280" s="93"/>
      <c r="F280" s="112" t="str">
        <f t="shared" si="5"/>
        <v/>
      </c>
      <c r="G280" s="97"/>
      <c r="H280" s="97"/>
      <c r="I280" s="98"/>
      <c r="J280" s="93"/>
      <c r="K280" s="93"/>
      <c r="L280" s="97"/>
      <c r="M280" s="93"/>
      <c r="N280" s="97"/>
      <c r="O280" s="93"/>
      <c r="P280" s="93"/>
      <c r="Q280" s="93"/>
      <c r="S280" s="98"/>
      <c r="T280" s="93"/>
      <c r="U280" s="93"/>
      <c r="V280" s="93"/>
      <c r="W280" s="98"/>
      <c r="X280" s="93"/>
      <c r="Y280" s="93"/>
      <c r="Z280" s="93"/>
      <c r="AA280" s="98"/>
      <c r="AB280" s="98"/>
      <c r="AC280" s="98"/>
      <c r="AD280" s="98"/>
      <c r="AE280" s="98"/>
      <c r="AF280" s="98"/>
      <c r="AG280" s="98"/>
      <c r="AH280" s="98"/>
      <c r="AI280" s="98"/>
      <c r="AJ280" s="98"/>
      <c r="AK280" s="98"/>
      <c r="AL280" s="98"/>
    </row>
    <row r="281" spans="1:38" ht="30" customHeight="1" x14ac:dyDescent="0.35">
      <c r="A281" s="104"/>
      <c r="B281" s="98"/>
      <c r="C281" s="95"/>
      <c r="E281" s="93"/>
      <c r="F281" s="112" t="str">
        <f t="shared" si="5"/>
        <v/>
      </c>
      <c r="G281" s="97"/>
      <c r="H281" s="97"/>
      <c r="I281" s="98"/>
      <c r="J281" s="93"/>
      <c r="K281" s="93"/>
      <c r="L281" s="97"/>
      <c r="M281" s="93"/>
      <c r="N281" s="97"/>
      <c r="O281" s="93"/>
      <c r="P281" s="93"/>
      <c r="Q281" s="93"/>
      <c r="S281" s="98"/>
      <c r="T281" s="93"/>
      <c r="U281" s="93"/>
      <c r="V281" s="93"/>
      <c r="W281" s="98"/>
      <c r="X281" s="93"/>
      <c r="Y281" s="93"/>
      <c r="Z281" s="93"/>
      <c r="AA281" s="98"/>
      <c r="AB281" s="98"/>
      <c r="AC281" s="98"/>
      <c r="AD281" s="98"/>
      <c r="AE281" s="98"/>
      <c r="AF281" s="98"/>
      <c r="AG281" s="98"/>
      <c r="AH281" s="98"/>
      <c r="AI281" s="98"/>
      <c r="AJ281" s="98"/>
      <c r="AK281" s="98"/>
      <c r="AL281" s="98"/>
    </row>
    <row r="282" spans="1:38" ht="30" customHeight="1" x14ac:dyDescent="0.35">
      <c r="A282" s="104"/>
      <c r="B282" s="98"/>
      <c r="C282" s="95"/>
      <c r="E282" s="93"/>
      <c r="F282" s="112" t="str">
        <f t="shared" si="5"/>
        <v/>
      </c>
      <c r="G282" s="97"/>
      <c r="H282" s="97"/>
      <c r="I282" s="98"/>
      <c r="J282" s="93"/>
      <c r="K282" s="93"/>
      <c r="L282" s="97"/>
      <c r="M282" s="93"/>
      <c r="N282" s="97"/>
      <c r="O282" s="93"/>
      <c r="P282" s="93"/>
      <c r="Q282" s="93"/>
      <c r="S282" s="98"/>
      <c r="T282" s="93"/>
      <c r="U282" s="93"/>
      <c r="V282" s="93"/>
      <c r="W282" s="98"/>
      <c r="X282" s="93"/>
      <c r="Y282" s="93"/>
      <c r="Z282" s="93"/>
      <c r="AA282" s="98"/>
      <c r="AB282" s="98"/>
      <c r="AC282" s="98"/>
      <c r="AD282" s="98"/>
      <c r="AE282" s="98"/>
      <c r="AF282" s="98"/>
      <c r="AG282" s="98"/>
      <c r="AH282" s="98"/>
      <c r="AI282" s="98"/>
      <c r="AJ282" s="98"/>
      <c r="AK282" s="98"/>
      <c r="AL282" s="98"/>
    </row>
    <row r="283" spans="1:38" ht="30" customHeight="1" x14ac:dyDescent="0.35">
      <c r="A283" s="104"/>
      <c r="B283" s="98"/>
      <c r="C283" s="95"/>
      <c r="E283" s="93"/>
      <c r="F283" s="112" t="str">
        <f t="shared" si="5"/>
        <v/>
      </c>
      <c r="G283" s="97"/>
      <c r="H283" s="97"/>
      <c r="I283" s="98"/>
      <c r="J283" s="93"/>
      <c r="K283" s="93"/>
      <c r="L283" s="97"/>
      <c r="M283" s="93"/>
      <c r="N283" s="97"/>
      <c r="O283" s="93"/>
      <c r="P283" s="93"/>
      <c r="Q283" s="93"/>
      <c r="S283" s="98"/>
      <c r="T283" s="93"/>
      <c r="U283" s="93"/>
      <c r="V283" s="93"/>
      <c r="W283" s="98"/>
      <c r="X283" s="93"/>
      <c r="Y283" s="93"/>
      <c r="Z283" s="93"/>
      <c r="AA283" s="98"/>
      <c r="AB283" s="98"/>
      <c r="AC283" s="98"/>
      <c r="AD283" s="98"/>
      <c r="AE283" s="98"/>
      <c r="AF283" s="98"/>
      <c r="AG283" s="98"/>
      <c r="AH283" s="98"/>
      <c r="AI283" s="98"/>
      <c r="AJ283" s="98"/>
      <c r="AK283" s="98"/>
      <c r="AL283" s="98"/>
    </row>
    <row r="284" spans="1:38" ht="30" customHeight="1" x14ac:dyDescent="0.35">
      <c r="A284" s="104"/>
      <c r="B284" s="98"/>
      <c r="C284" s="95"/>
      <c r="E284" s="93"/>
      <c r="F284" s="112" t="str">
        <f t="shared" si="5"/>
        <v/>
      </c>
      <c r="G284" s="97"/>
      <c r="H284" s="97"/>
      <c r="I284" s="98"/>
      <c r="J284" s="93"/>
      <c r="K284" s="93"/>
      <c r="L284" s="97"/>
      <c r="M284" s="93"/>
      <c r="N284" s="97"/>
      <c r="O284" s="93"/>
      <c r="P284" s="93"/>
      <c r="Q284" s="93"/>
      <c r="S284" s="98"/>
      <c r="T284" s="93"/>
      <c r="U284" s="93"/>
      <c r="V284" s="93"/>
      <c r="W284" s="98"/>
      <c r="X284" s="93"/>
      <c r="Y284" s="93"/>
      <c r="Z284" s="93"/>
      <c r="AA284" s="98"/>
      <c r="AB284" s="98"/>
      <c r="AC284" s="98"/>
      <c r="AD284" s="98"/>
      <c r="AE284" s="98"/>
      <c r="AF284" s="98"/>
      <c r="AG284" s="98"/>
      <c r="AH284" s="98"/>
      <c r="AI284" s="98"/>
      <c r="AJ284" s="98"/>
      <c r="AK284" s="98"/>
      <c r="AL284" s="98"/>
    </row>
    <row r="285" spans="1:38" ht="30" customHeight="1" x14ac:dyDescent="0.35">
      <c r="A285" s="104"/>
      <c r="B285" s="98"/>
      <c r="C285" s="95"/>
      <c r="E285" s="93"/>
      <c r="F285" s="112" t="str">
        <f t="shared" si="5"/>
        <v/>
      </c>
      <c r="G285" s="97"/>
      <c r="H285" s="97"/>
      <c r="I285" s="98"/>
      <c r="J285" s="93"/>
      <c r="K285" s="93"/>
      <c r="L285" s="97"/>
      <c r="M285" s="93"/>
      <c r="N285" s="97"/>
      <c r="O285" s="93"/>
      <c r="P285" s="93"/>
      <c r="Q285" s="93"/>
      <c r="S285" s="98"/>
      <c r="T285" s="93"/>
      <c r="U285" s="93"/>
      <c r="V285" s="93"/>
      <c r="W285" s="98"/>
      <c r="X285" s="93"/>
      <c r="Y285" s="93"/>
      <c r="Z285" s="93"/>
      <c r="AA285" s="98"/>
      <c r="AB285" s="98"/>
      <c r="AC285" s="98"/>
      <c r="AD285" s="98"/>
      <c r="AE285" s="98"/>
      <c r="AF285" s="98"/>
      <c r="AG285" s="98"/>
      <c r="AH285" s="98"/>
      <c r="AI285" s="98"/>
      <c r="AJ285" s="98"/>
      <c r="AK285" s="98"/>
      <c r="AL285" s="98"/>
    </row>
    <row r="286" spans="1:38" ht="30" customHeight="1" x14ac:dyDescent="0.35">
      <c r="A286" s="104"/>
      <c r="B286" s="98"/>
      <c r="C286" s="95"/>
      <c r="E286" s="93"/>
      <c r="F286" s="112" t="str">
        <f t="shared" si="5"/>
        <v/>
      </c>
      <c r="G286" s="97"/>
      <c r="H286" s="97"/>
      <c r="I286" s="98"/>
      <c r="J286" s="93"/>
      <c r="K286" s="93"/>
      <c r="L286" s="97"/>
      <c r="M286" s="93"/>
      <c r="N286" s="97"/>
      <c r="O286" s="93"/>
      <c r="P286" s="93"/>
      <c r="Q286" s="93"/>
      <c r="S286" s="98"/>
      <c r="T286" s="93"/>
      <c r="U286" s="93"/>
      <c r="V286" s="93"/>
      <c r="W286" s="98"/>
      <c r="X286" s="93"/>
      <c r="Y286" s="93"/>
      <c r="Z286" s="93"/>
      <c r="AA286" s="98"/>
      <c r="AB286" s="98"/>
      <c r="AC286" s="98"/>
      <c r="AD286" s="98"/>
      <c r="AE286" s="98"/>
      <c r="AF286" s="98"/>
      <c r="AG286" s="98"/>
      <c r="AH286" s="98"/>
      <c r="AI286" s="98"/>
      <c r="AJ286" s="98"/>
      <c r="AK286" s="98"/>
      <c r="AL286" s="98"/>
    </row>
    <row r="287" spans="1:38" ht="30" customHeight="1" x14ac:dyDescent="0.35">
      <c r="A287" s="104"/>
      <c r="B287" s="98"/>
      <c r="C287" s="95"/>
      <c r="E287" s="93"/>
      <c r="F287" s="112" t="str">
        <f t="shared" si="5"/>
        <v/>
      </c>
      <c r="G287" s="97"/>
      <c r="H287" s="97"/>
      <c r="I287" s="98"/>
      <c r="J287" s="93"/>
      <c r="K287" s="93"/>
      <c r="L287" s="97"/>
      <c r="M287" s="93"/>
      <c r="N287" s="97"/>
      <c r="O287" s="93"/>
      <c r="P287" s="93"/>
      <c r="Q287" s="93"/>
      <c r="S287" s="98"/>
      <c r="T287" s="93"/>
      <c r="U287" s="93"/>
      <c r="V287" s="93"/>
      <c r="W287" s="98"/>
      <c r="X287" s="93"/>
      <c r="Y287" s="93"/>
      <c r="Z287" s="93"/>
      <c r="AA287" s="98"/>
      <c r="AB287" s="98"/>
      <c r="AC287" s="98"/>
      <c r="AD287" s="98"/>
      <c r="AE287" s="98"/>
      <c r="AF287" s="98"/>
      <c r="AG287" s="98"/>
      <c r="AH287" s="98"/>
      <c r="AI287" s="98"/>
      <c r="AJ287" s="98"/>
      <c r="AK287" s="98"/>
      <c r="AL287" s="98"/>
    </row>
    <row r="288" spans="1:38" ht="30" customHeight="1" x14ac:dyDescent="0.35">
      <c r="A288" s="104"/>
      <c r="B288" s="98"/>
      <c r="C288" s="95"/>
      <c r="E288" s="93"/>
      <c r="F288" s="112" t="str">
        <f t="shared" si="5"/>
        <v/>
      </c>
      <c r="G288" s="97"/>
      <c r="H288" s="97"/>
      <c r="I288" s="98"/>
      <c r="J288" s="93"/>
      <c r="K288" s="93"/>
      <c r="L288" s="97"/>
      <c r="M288" s="93"/>
      <c r="N288" s="97"/>
      <c r="O288" s="93"/>
      <c r="P288" s="93"/>
      <c r="Q288" s="93"/>
      <c r="S288" s="98"/>
      <c r="T288" s="93"/>
      <c r="U288" s="93"/>
      <c r="V288" s="93"/>
      <c r="W288" s="98"/>
      <c r="X288" s="93"/>
      <c r="Y288" s="93"/>
      <c r="Z288" s="93"/>
      <c r="AA288" s="98"/>
      <c r="AB288" s="98"/>
      <c r="AC288" s="98"/>
      <c r="AD288" s="98"/>
      <c r="AE288" s="98"/>
      <c r="AF288" s="98"/>
      <c r="AG288" s="98"/>
      <c r="AH288" s="98"/>
      <c r="AI288" s="98"/>
      <c r="AJ288" s="98"/>
      <c r="AK288" s="98"/>
      <c r="AL288" s="98"/>
    </row>
    <row r="289" spans="1:38" ht="30" customHeight="1" x14ac:dyDescent="0.35">
      <c r="A289" s="104"/>
      <c r="B289" s="98"/>
      <c r="C289" s="95"/>
      <c r="E289" s="93"/>
      <c r="F289" s="112" t="str">
        <f t="shared" si="5"/>
        <v/>
      </c>
      <c r="G289" s="97"/>
      <c r="H289" s="97"/>
      <c r="I289" s="98"/>
      <c r="J289" s="93"/>
      <c r="K289" s="93"/>
      <c r="L289" s="97"/>
      <c r="M289" s="93"/>
      <c r="N289" s="97"/>
      <c r="O289" s="93"/>
      <c r="P289" s="93"/>
      <c r="Q289" s="93"/>
      <c r="S289" s="98"/>
      <c r="T289" s="93"/>
      <c r="U289" s="93"/>
      <c r="V289" s="93"/>
      <c r="W289" s="98"/>
      <c r="X289" s="93"/>
      <c r="Y289" s="93"/>
      <c r="Z289" s="93"/>
      <c r="AA289" s="98"/>
      <c r="AB289" s="98"/>
      <c r="AC289" s="98"/>
      <c r="AD289" s="98"/>
      <c r="AE289" s="98"/>
      <c r="AF289" s="98"/>
      <c r="AG289" s="98"/>
      <c r="AH289" s="98"/>
      <c r="AI289" s="98"/>
      <c r="AJ289" s="98"/>
      <c r="AK289" s="98"/>
      <c r="AL289" s="98"/>
    </row>
    <row r="290" spans="1:38" ht="30" customHeight="1" x14ac:dyDescent="0.35">
      <c r="A290" s="104"/>
      <c r="B290" s="98"/>
      <c r="C290" s="95"/>
      <c r="E290" s="93"/>
      <c r="F290" s="112" t="str">
        <f t="shared" si="5"/>
        <v/>
      </c>
      <c r="G290" s="97"/>
      <c r="H290" s="97"/>
      <c r="I290" s="98"/>
      <c r="J290" s="93"/>
      <c r="K290" s="93"/>
      <c r="L290" s="97"/>
      <c r="M290" s="93"/>
      <c r="N290" s="97"/>
      <c r="O290" s="93"/>
      <c r="P290" s="93"/>
      <c r="Q290" s="93"/>
      <c r="S290" s="98"/>
      <c r="T290" s="93"/>
      <c r="U290" s="93"/>
      <c r="V290" s="93"/>
      <c r="W290" s="98"/>
      <c r="X290" s="93"/>
      <c r="Y290" s="93"/>
      <c r="Z290" s="93"/>
      <c r="AA290" s="98"/>
      <c r="AB290" s="98"/>
      <c r="AC290" s="98"/>
      <c r="AD290" s="98"/>
      <c r="AE290" s="98"/>
      <c r="AF290" s="98"/>
      <c r="AG290" s="98"/>
      <c r="AH290" s="98"/>
      <c r="AI290" s="98"/>
      <c r="AJ290" s="98"/>
      <c r="AK290" s="98"/>
      <c r="AL290" s="98"/>
    </row>
    <row r="291" spans="1:38" ht="30" customHeight="1" x14ac:dyDescent="0.35">
      <c r="A291" s="104"/>
      <c r="B291" s="98"/>
      <c r="C291" s="95"/>
      <c r="E291" s="93"/>
      <c r="F291" s="112" t="str">
        <f t="shared" si="5"/>
        <v/>
      </c>
      <c r="G291" s="97"/>
      <c r="H291" s="97"/>
      <c r="I291" s="98"/>
      <c r="J291" s="93"/>
      <c r="K291" s="93"/>
      <c r="L291" s="97"/>
      <c r="M291" s="93"/>
      <c r="N291" s="97"/>
      <c r="O291" s="93"/>
      <c r="P291" s="93"/>
      <c r="Q291" s="93"/>
      <c r="S291" s="98"/>
      <c r="T291" s="93"/>
      <c r="U291" s="93"/>
      <c r="V291" s="93"/>
      <c r="W291" s="98"/>
      <c r="X291" s="93"/>
      <c r="Y291" s="93"/>
      <c r="Z291" s="93"/>
      <c r="AA291" s="98"/>
      <c r="AB291" s="98"/>
      <c r="AC291" s="98"/>
      <c r="AD291" s="98"/>
      <c r="AE291" s="98"/>
      <c r="AF291" s="98"/>
      <c r="AG291" s="98"/>
      <c r="AH291" s="98"/>
      <c r="AI291" s="98"/>
      <c r="AJ291" s="98"/>
      <c r="AK291" s="98"/>
      <c r="AL291" s="98"/>
    </row>
    <row r="292" spans="1:38" ht="30" customHeight="1" x14ac:dyDescent="0.35">
      <c r="A292" s="104"/>
      <c r="B292" s="98"/>
      <c r="C292" s="95"/>
      <c r="E292" s="93"/>
      <c r="F292" s="112" t="str">
        <f t="shared" si="5"/>
        <v/>
      </c>
      <c r="G292" s="97"/>
      <c r="H292" s="97"/>
      <c r="I292" s="98"/>
      <c r="J292" s="93"/>
      <c r="K292" s="93"/>
      <c r="L292" s="97"/>
      <c r="M292" s="93"/>
      <c r="N292" s="97"/>
      <c r="O292" s="93"/>
      <c r="P292" s="93"/>
      <c r="Q292" s="93"/>
      <c r="S292" s="98"/>
      <c r="T292" s="93"/>
      <c r="U292" s="93"/>
      <c r="V292" s="93"/>
      <c r="W292" s="98"/>
      <c r="X292" s="93"/>
      <c r="Y292" s="93"/>
      <c r="Z292" s="93"/>
      <c r="AA292" s="98"/>
      <c r="AB292" s="98"/>
      <c r="AC292" s="98"/>
      <c r="AD292" s="98"/>
      <c r="AE292" s="98"/>
      <c r="AF292" s="98"/>
      <c r="AG292" s="98"/>
      <c r="AH292" s="98"/>
      <c r="AI292" s="98"/>
      <c r="AJ292" s="98"/>
      <c r="AK292" s="98"/>
      <c r="AL292" s="98"/>
    </row>
    <row r="293" spans="1:38" ht="30" customHeight="1" x14ac:dyDescent="0.35">
      <c r="A293" s="104"/>
      <c r="B293" s="98"/>
      <c r="C293" s="95"/>
      <c r="E293" s="93"/>
      <c r="F293" s="112" t="str">
        <f t="shared" si="5"/>
        <v/>
      </c>
      <c r="G293" s="97"/>
      <c r="H293" s="97"/>
      <c r="I293" s="98"/>
      <c r="J293" s="93"/>
      <c r="K293" s="93"/>
      <c r="L293" s="97"/>
      <c r="M293" s="93"/>
      <c r="N293" s="97"/>
      <c r="O293" s="93"/>
      <c r="P293" s="93"/>
      <c r="Q293" s="93"/>
      <c r="S293" s="98"/>
      <c r="T293" s="93"/>
      <c r="U293" s="93"/>
      <c r="V293" s="93"/>
      <c r="W293" s="98"/>
      <c r="X293" s="93"/>
      <c r="Y293" s="93"/>
      <c r="Z293" s="93"/>
      <c r="AA293" s="98"/>
      <c r="AB293" s="98"/>
      <c r="AC293" s="98"/>
      <c r="AD293" s="98"/>
      <c r="AE293" s="98"/>
      <c r="AF293" s="98"/>
      <c r="AG293" s="98"/>
      <c r="AH293" s="98"/>
      <c r="AI293" s="98"/>
      <c r="AJ293" s="98"/>
      <c r="AK293" s="98"/>
      <c r="AL293" s="98"/>
    </row>
    <row r="294" spans="1:38" ht="30" customHeight="1" x14ac:dyDescent="0.35">
      <c r="A294" s="104"/>
      <c r="B294" s="98"/>
      <c r="C294" s="95"/>
      <c r="E294" s="93"/>
      <c r="F294" s="112" t="str">
        <f t="shared" si="5"/>
        <v/>
      </c>
      <c r="G294" s="97"/>
      <c r="H294" s="97"/>
      <c r="I294" s="98"/>
      <c r="J294" s="93"/>
      <c r="K294" s="93"/>
      <c r="L294" s="97"/>
      <c r="M294" s="93"/>
      <c r="N294" s="97"/>
      <c r="O294" s="93"/>
      <c r="P294" s="93"/>
      <c r="Q294" s="93"/>
      <c r="S294" s="98"/>
      <c r="T294" s="93"/>
      <c r="U294" s="93"/>
      <c r="V294" s="93"/>
      <c r="W294" s="98"/>
      <c r="X294" s="93"/>
      <c r="Y294" s="93"/>
      <c r="Z294" s="93"/>
      <c r="AA294" s="98"/>
      <c r="AB294" s="98"/>
      <c r="AC294" s="98"/>
      <c r="AD294" s="98"/>
      <c r="AE294" s="98"/>
      <c r="AF294" s="98"/>
      <c r="AG294" s="98"/>
      <c r="AH294" s="98"/>
      <c r="AI294" s="98"/>
      <c r="AJ294" s="98"/>
      <c r="AK294" s="98"/>
      <c r="AL294" s="98"/>
    </row>
    <row r="295" spans="1:38" ht="30" customHeight="1" x14ac:dyDescent="0.35">
      <c r="A295" s="104"/>
      <c r="B295" s="98"/>
      <c r="C295" s="95"/>
      <c r="E295" s="93"/>
      <c r="F295" s="112" t="str">
        <f t="shared" si="5"/>
        <v/>
      </c>
      <c r="G295" s="97"/>
      <c r="H295" s="97"/>
      <c r="I295" s="98"/>
      <c r="J295" s="93"/>
      <c r="K295" s="93"/>
      <c r="L295" s="97"/>
      <c r="M295" s="93"/>
      <c r="N295" s="97"/>
      <c r="O295" s="93"/>
      <c r="P295" s="93"/>
      <c r="Q295" s="93"/>
      <c r="S295" s="98"/>
      <c r="T295" s="93"/>
      <c r="U295" s="93"/>
      <c r="V295" s="93"/>
      <c r="W295" s="98"/>
      <c r="X295" s="93"/>
      <c r="Y295" s="93"/>
      <c r="Z295" s="93"/>
      <c r="AA295" s="98"/>
      <c r="AB295" s="98"/>
      <c r="AC295" s="98"/>
      <c r="AD295" s="98"/>
      <c r="AE295" s="98"/>
      <c r="AF295" s="98"/>
      <c r="AG295" s="98"/>
      <c r="AH295" s="98"/>
      <c r="AI295" s="98"/>
      <c r="AJ295" s="98"/>
      <c r="AK295" s="98"/>
      <c r="AL295" s="98"/>
    </row>
    <row r="296" spans="1:38" ht="30" customHeight="1" x14ac:dyDescent="0.35">
      <c r="A296" s="104"/>
      <c r="B296" s="98"/>
      <c r="C296" s="95"/>
      <c r="E296" s="93"/>
      <c r="F296" s="112" t="str">
        <f t="shared" si="5"/>
        <v/>
      </c>
      <c r="G296" s="97"/>
      <c r="H296" s="97"/>
      <c r="I296" s="98"/>
      <c r="J296" s="93"/>
      <c r="K296" s="93"/>
      <c r="L296" s="97"/>
      <c r="M296" s="93"/>
      <c r="N296" s="97"/>
      <c r="O296" s="93"/>
      <c r="P296" s="93"/>
      <c r="Q296" s="93"/>
      <c r="S296" s="98"/>
      <c r="T296" s="93"/>
      <c r="U296" s="93"/>
      <c r="V296" s="93"/>
      <c r="W296" s="98"/>
      <c r="X296" s="93"/>
      <c r="Y296" s="93"/>
      <c r="Z296" s="93"/>
      <c r="AA296" s="98"/>
      <c r="AB296" s="98"/>
      <c r="AC296" s="98"/>
      <c r="AD296" s="98"/>
      <c r="AE296" s="98"/>
      <c r="AF296" s="98"/>
      <c r="AG296" s="98"/>
      <c r="AH296" s="98"/>
      <c r="AI296" s="98"/>
      <c r="AJ296" s="98"/>
      <c r="AK296" s="98"/>
      <c r="AL296" s="98"/>
    </row>
    <row r="297" spans="1:38" ht="30" customHeight="1" x14ac:dyDescent="0.35">
      <c r="A297" s="104"/>
      <c r="B297" s="98"/>
      <c r="C297" s="95"/>
      <c r="E297" s="93"/>
      <c r="F297" s="112" t="str">
        <f t="shared" si="5"/>
        <v/>
      </c>
      <c r="G297" s="97"/>
      <c r="H297" s="97"/>
      <c r="I297" s="98"/>
      <c r="J297" s="93"/>
      <c r="K297" s="93"/>
      <c r="L297" s="97"/>
      <c r="M297" s="93"/>
      <c r="N297" s="97"/>
      <c r="O297" s="93"/>
      <c r="P297" s="93"/>
      <c r="Q297" s="93"/>
      <c r="S297" s="98"/>
      <c r="T297" s="93"/>
      <c r="U297" s="93"/>
      <c r="V297" s="93"/>
      <c r="W297" s="98"/>
      <c r="X297" s="93"/>
      <c r="Y297" s="93"/>
      <c r="Z297" s="93"/>
      <c r="AA297" s="98"/>
      <c r="AB297" s="98"/>
      <c r="AC297" s="98"/>
      <c r="AD297" s="98"/>
      <c r="AE297" s="98"/>
      <c r="AF297" s="98"/>
      <c r="AG297" s="98"/>
      <c r="AH297" s="98"/>
      <c r="AI297" s="98"/>
      <c r="AJ297" s="98"/>
      <c r="AK297" s="98"/>
      <c r="AL297" s="98"/>
    </row>
    <row r="298" spans="1:38" ht="30" customHeight="1" x14ac:dyDescent="0.35">
      <c r="A298" s="104"/>
      <c r="B298" s="98"/>
      <c r="C298" s="95"/>
      <c r="E298" s="93"/>
      <c r="F298" s="112" t="str">
        <f t="shared" si="5"/>
        <v/>
      </c>
      <c r="G298" s="97"/>
      <c r="H298" s="97"/>
      <c r="I298" s="98"/>
      <c r="J298" s="93"/>
      <c r="K298" s="93"/>
      <c r="L298" s="97"/>
      <c r="M298" s="93"/>
      <c r="N298" s="97"/>
      <c r="O298" s="93"/>
      <c r="P298" s="93"/>
      <c r="Q298" s="93"/>
      <c r="S298" s="98"/>
      <c r="T298" s="93"/>
      <c r="U298" s="93"/>
      <c r="V298" s="93"/>
      <c r="W298" s="98"/>
      <c r="X298" s="93"/>
      <c r="Y298" s="93"/>
      <c r="Z298" s="93"/>
      <c r="AA298" s="98"/>
      <c r="AB298" s="98"/>
      <c r="AC298" s="98"/>
      <c r="AD298" s="98"/>
      <c r="AE298" s="98"/>
      <c r="AF298" s="98"/>
      <c r="AG298" s="98"/>
      <c r="AH298" s="98"/>
      <c r="AI298" s="98"/>
      <c r="AJ298" s="98"/>
      <c r="AK298" s="98"/>
      <c r="AL298" s="98"/>
    </row>
    <row r="299" spans="1:38" ht="30" customHeight="1" x14ac:dyDescent="0.35">
      <c r="A299" s="104"/>
      <c r="B299" s="98"/>
      <c r="C299" s="95"/>
      <c r="E299" s="93"/>
      <c r="F299" s="112" t="str">
        <f t="shared" si="5"/>
        <v/>
      </c>
      <c r="G299" s="97"/>
      <c r="H299" s="97"/>
      <c r="I299" s="98"/>
      <c r="J299" s="93"/>
      <c r="K299" s="93"/>
      <c r="L299" s="97"/>
      <c r="M299" s="93"/>
      <c r="N299" s="97"/>
      <c r="O299" s="93"/>
      <c r="P299" s="93"/>
      <c r="Q299" s="93"/>
      <c r="S299" s="98"/>
      <c r="T299" s="93"/>
      <c r="U299" s="93"/>
      <c r="V299" s="93"/>
      <c r="W299" s="98"/>
      <c r="X299" s="93"/>
      <c r="Y299" s="93"/>
      <c r="Z299" s="93"/>
      <c r="AA299" s="98"/>
      <c r="AB299" s="98"/>
      <c r="AC299" s="98"/>
      <c r="AD299" s="98"/>
      <c r="AE299" s="98"/>
      <c r="AF299" s="98"/>
      <c r="AG299" s="98"/>
      <c r="AH299" s="98"/>
      <c r="AI299" s="98"/>
      <c r="AJ299" s="98"/>
      <c r="AK299" s="98"/>
      <c r="AL299" s="98"/>
    </row>
    <row r="300" spans="1:38" ht="30" customHeight="1" x14ac:dyDescent="0.35">
      <c r="A300" s="104"/>
      <c r="B300" s="98"/>
      <c r="C300" s="95"/>
      <c r="E300" s="93"/>
      <c r="F300" s="112" t="str">
        <f t="shared" si="5"/>
        <v/>
      </c>
      <c r="G300" s="97"/>
      <c r="H300" s="97"/>
      <c r="I300" s="98"/>
      <c r="J300" s="93"/>
      <c r="K300" s="93"/>
      <c r="L300" s="97"/>
      <c r="M300" s="93"/>
      <c r="N300" s="97"/>
      <c r="O300" s="93"/>
      <c r="P300" s="93"/>
      <c r="Q300" s="93"/>
      <c r="S300" s="98"/>
      <c r="T300" s="93"/>
      <c r="U300" s="93"/>
      <c r="V300" s="93"/>
      <c r="W300" s="98"/>
      <c r="X300" s="93"/>
      <c r="Y300" s="93"/>
      <c r="Z300" s="93"/>
      <c r="AA300" s="98"/>
      <c r="AB300" s="98"/>
      <c r="AC300" s="98"/>
      <c r="AD300" s="98"/>
      <c r="AE300" s="98"/>
      <c r="AF300" s="98"/>
      <c r="AG300" s="98"/>
      <c r="AH300" s="98"/>
      <c r="AI300" s="98"/>
      <c r="AJ300" s="98"/>
      <c r="AK300" s="98"/>
      <c r="AL300" s="98"/>
    </row>
    <row r="301" spans="1:38" ht="30" customHeight="1" x14ac:dyDescent="0.35">
      <c r="A301" s="104"/>
      <c r="B301" s="98"/>
      <c r="C301" s="95"/>
      <c r="E301" s="93"/>
      <c r="F301" s="112" t="str">
        <f t="shared" si="5"/>
        <v/>
      </c>
      <c r="G301" s="97"/>
      <c r="H301" s="97"/>
      <c r="I301" s="98"/>
      <c r="J301" s="93"/>
      <c r="K301" s="93"/>
      <c r="L301" s="97"/>
      <c r="M301" s="93"/>
      <c r="N301" s="97"/>
      <c r="O301" s="93"/>
      <c r="P301" s="93"/>
      <c r="Q301" s="93"/>
      <c r="S301" s="98"/>
      <c r="T301" s="93"/>
      <c r="U301" s="93"/>
      <c r="V301" s="93"/>
      <c r="W301" s="98"/>
      <c r="X301" s="93"/>
      <c r="Y301" s="93"/>
      <c r="Z301" s="93"/>
      <c r="AA301" s="98"/>
      <c r="AB301" s="98"/>
      <c r="AC301" s="98"/>
      <c r="AD301" s="98"/>
      <c r="AE301" s="98"/>
      <c r="AF301" s="98"/>
      <c r="AG301" s="98"/>
      <c r="AH301" s="98"/>
      <c r="AI301" s="98"/>
      <c r="AJ301" s="98"/>
      <c r="AK301" s="98"/>
      <c r="AL301" s="98"/>
    </row>
    <row r="302" spans="1:38" ht="30" customHeight="1" x14ac:dyDescent="0.35">
      <c r="A302" s="104"/>
      <c r="B302" s="98"/>
      <c r="C302" s="95"/>
      <c r="E302" s="93"/>
      <c r="F302" s="112" t="str">
        <f t="shared" si="5"/>
        <v/>
      </c>
      <c r="G302" s="97"/>
      <c r="H302" s="97"/>
      <c r="I302" s="98"/>
      <c r="J302" s="93"/>
      <c r="K302" s="93"/>
      <c r="L302" s="97"/>
      <c r="M302" s="93"/>
      <c r="N302" s="97"/>
      <c r="O302" s="93"/>
      <c r="P302" s="93"/>
      <c r="Q302" s="93"/>
      <c r="S302" s="98"/>
      <c r="T302" s="93"/>
      <c r="U302" s="93"/>
      <c r="V302" s="93"/>
      <c r="W302" s="98"/>
      <c r="X302" s="93"/>
      <c r="Y302" s="93"/>
      <c r="Z302" s="93"/>
      <c r="AA302" s="98"/>
      <c r="AB302" s="98"/>
      <c r="AC302" s="98"/>
      <c r="AD302" s="98"/>
      <c r="AE302" s="98"/>
      <c r="AF302" s="98"/>
      <c r="AG302" s="98"/>
      <c r="AH302" s="98"/>
      <c r="AI302" s="98"/>
      <c r="AJ302" s="98"/>
      <c r="AK302" s="98"/>
      <c r="AL302" s="98"/>
    </row>
    <row r="303" spans="1:38" ht="30" customHeight="1" x14ac:dyDescent="0.35">
      <c r="A303" s="104"/>
      <c r="B303" s="98"/>
      <c r="C303" s="95"/>
      <c r="E303" s="93"/>
      <c r="F303" s="112" t="str">
        <f t="shared" si="5"/>
        <v/>
      </c>
      <c r="G303" s="97"/>
      <c r="H303" s="97"/>
      <c r="I303" s="98"/>
      <c r="J303" s="93"/>
      <c r="K303" s="93"/>
      <c r="L303" s="97"/>
      <c r="M303" s="93"/>
      <c r="N303" s="97"/>
      <c r="O303" s="93"/>
      <c r="P303" s="93"/>
      <c r="Q303" s="93"/>
      <c r="S303" s="98"/>
      <c r="T303" s="93"/>
      <c r="U303" s="93"/>
      <c r="V303" s="93"/>
      <c r="W303" s="98"/>
      <c r="X303" s="93"/>
      <c r="Y303" s="93"/>
      <c r="Z303" s="93"/>
      <c r="AA303" s="98"/>
      <c r="AB303" s="98"/>
      <c r="AC303" s="98"/>
      <c r="AD303" s="98"/>
      <c r="AE303" s="98"/>
      <c r="AF303" s="98"/>
      <c r="AG303" s="98"/>
      <c r="AH303" s="98"/>
      <c r="AI303" s="98"/>
      <c r="AJ303" s="98"/>
      <c r="AK303" s="98"/>
      <c r="AL303" s="98"/>
    </row>
    <row r="304" spans="1:38" ht="30" customHeight="1" x14ac:dyDescent="0.35">
      <c r="A304" s="104"/>
      <c r="B304" s="98"/>
      <c r="C304" s="95"/>
      <c r="E304" s="93"/>
      <c r="F304" s="112" t="str">
        <f t="shared" si="5"/>
        <v/>
      </c>
      <c r="G304" s="97"/>
      <c r="H304" s="97"/>
      <c r="I304" s="98"/>
      <c r="J304" s="93"/>
      <c r="K304" s="93"/>
      <c r="L304" s="97"/>
      <c r="M304" s="93"/>
      <c r="N304" s="97"/>
      <c r="O304" s="93"/>
      <c r="P304" s="93"/>
      <c r="Q304" s="93"/>
      <c r="S304" s="98"/>
      <c r="T304" s="93"/>
      <c r="U304" s="93"/>
      <c r="V304" s="93"/>
      <c r="W304" s="98"/>
      <c r="X304" s="93"/>
      <c r="Y304" s="93"/>
      <c r="Z304" s="93"/>
      <c r="AA304" s="98"/>
      <c r="AB304" s="98"/>
      <c r="AC304" s="98"/>
      <c r="AD304" s="98"/>
      <c r="AE304" s="98"/>
      <c r="AF304" s="98"/>
      <c r="AG304" s="98"/>
      <c r="AH304" s="98"/>
      <c r="AI304" s="98"/>
      <c r="AJ304" s="98"/>
      <c r="AK304" s="98"/>
      <c r="AL304" s="98"/>
    </row>
    <row r="305" spans="1:38" ht="30" customHeight="1" x14ac:dyDescent="0.35">
      <c r="A305" s="104"/>
      <c r="B305" s="98"/>
      <c r="C305" s="95"/>
      <c r="E305" s="93"/>
      <c r="F305" s="112" t="str">
        <f t="shared" si="5"/>
        <v/>
      </c>
      <c r="G305" s="97"/>
      <c r="H305" s="97"/>
      <c r="I305" s="98"/>
      <c r="J305" s="93"/>
      <c r="K305" s="93"/>
      <c r="L305" s="97"/>
      <c r="M305" s="93"/>
      <c r="N305" s="97"/>
      <c r="O305" s="93"/>
      <c r="P305" s="93"/>
      <c r="Q305" s="93"/>
      <c r="S305" s="98"/>
      <c r="T305" s="93"/>
      <c r="U305" s="93"/>
      <c r="V305" s="93"/>
      <c r="W305" s="98"/>
      <c r="X305" s="93"/>
      <c r="Y305" s="93"/>
      <c r="Z305" s="93"/>
      <c r="AA305" s="98"/>
      <c r="AB305" s="98"/>
      <c r="AC305" s="98"/>
      <c r="AD305" s="98"/>
      <c r="AE305" s="98"/>
      <c r="AF305" s="98"/>
      <c r="AG305" s="98"/>
      <c r="AH305" s="98"/>
      <c r="AI305" s="98"/>
      <c r="AJ305" s="98"/>
      <c r="AK305" s="98"/>
      <c r="AL305" s="98"/>
    </row>
    <row r="306" spans="1:38" ht="30" customHeight="1" x14ac:dyDescent="0.35">
      <c r="A306" s="104"/>
      <c r="B306" s="98"/>
      <c r="C306" s="95"/>
      <c r="E306" s="93"/>
      <c r="F306" s="112" t="str">
        <f t="shared" si="5"/>
        <v/>
      </c>
      <c r="G306" s="97"/>
      <c r="H306" s="97"/>
      <c r="I306" s="98"/>
      <c r="J306" s="93"/>
      <c r="K306" s="93"/>
      <c r="L306" s="97"/>
      <c r="M306" s="93"/>
      <c r="N306" s="97"/>
      <c r="O306" s="93"/>
      <c r="P306" s="93"/>
      <c r="Q306" s="93"/>
      <c r="S306" s="98"/>
      <c r="T306" s="93"/>
      <c r="U306" s="93"/>
      <c r="V306" s="93"/>
      <c r="W306" s="98"/>
      <c r="X306" s="93"/>
      <c r="Y306" s="93"/>
      <c r="Z306" s="93"/>
      <c r="AA306" s="98"/>
      <c r="AB306" s="98"/>
      <c r="AC306" s="98"/>
      <c r="AD306" s="98"/>
      <c r="AE306" s="98"/>
      <c r="AF306" s="98"/>
      <c r="AG306" s="98"/>
      <c r="AH306" s="98"/>
      <c r="AI306" s="98"/>
      <c r="AJ306" s="98"/>
      <c r="AK306" s="98"/>
      <c r="AL306" s="98"/>
    </row>
    <row r="307" spans="1:38" ht="30" customHeight="1" x14ac:dyDescent="0.35">
      <c r="A307" s="104"/>
      <c r="B307" s="98"/>
      <c r="C307" s="95"/>
      <c r="E307" s="93"/>
      <c r="F307" s="112" t="str">
        <f t="shared" si="5"/>
        <v/>
      </c>
      <c r="G307" s="97"/>
      <c r="H307" s="97"/>
      <c r="I307" s="98"/>
      <c r="J307" s="93"/>
      <c r="K307" s="93"/>
      <c r="L307" s="97"/>
      <c r="M307" s="93"/>
      <c r="N307" s="97"/>
      <c r="O307" s="93"/>
      <c r="P307" s="93"/>
      <c r="Q307" s="93"/>
      <c r="S307" s="98"/>
      <c r="T307" s="93"/>
      <c r="U307" s="93"/>
      <c r="V307" s="93"/>
      <c r="W307" s="98"/>
      <c r="X307" s="93"/>
      <c r="Y307" s="93"/>
      <c r="Z307" s="93"/>
      <c r="AA307" s="98"/>
      <c r="AB307" s="98"/>
      <c r="AC307" s="98"/>
      <c r="AD307" s="98"/>
      <c r="AE307" s="98"/>
      <c r="AF307" s="98"/>
      <c r="AG307" s="98"/>
      <c r="AH307" s="98"/>
      <c r="AI307" s="98"/>
      <c r="AJ307" s="98"/>
      <c r="AK307" s="98"/>
      <c r="AL307" s="98"/>
    </row>
    <row r="308" spans="1:38" ht="30" customHeight="1" x14ac:dyDescent="0.35">
      <c r="A308" s="104"/>
      <c r="B308" s="98"/>
      <c r="C308" s="95"/>
      <c r="E308" s="93"/>
      <c r="F308" s="112" t="str">
        <f t="shared" si="5"/>
        <v/>
      </c>
      <c r="G308" s="97"/>
      <c r="H308" s="97"/>
      <c r="I308" s="98"/>
      <c r="J308" s="93"/>
      <c r="K308" s="93"/>
      <c r="L308" s="97"/>
      <c r="M308" s="93"/>
      <c r="N308" s="97"/>
      <c r="O308" s="93"/>
      <c r="P308" s="93"/>
      <c r="Q308" s="93"/>
      <c r="S308" s="98"/>
      <c r="T308" s="93"/>
      <c r="U308" s="93"/>
      <c r="V308" s="93"/>
      <c r="W308" s="98"/>
      <c r="X308" s="93"/>
      <c r="Y308" s="93"/>
      <c r="Z308" s="93"/>
      <c r="AA308" s="98"/>
      <c r="AB308" s="98"/>
      <c r="AC308" s="98"/>
      <c r="AD308" s="98"/>
      <c r="AE308" s="98"/>
      <c r="AF308" s="98"/>
      <c r="AG308" s="98"/>
      <c r="AH308" s="98"/>
      <c r="AI308" s="98"/>
      <c r="AJ308" s="98"/>
      <c r="AK308" s="98"/>
      <c r="AL308" s="98"/>
    </row>
    <row r="309" spans="1:38" ht="30" customHeight="1" x14ac:dyDescent="0.35">
      <c r="A309" s="104"/>
      <c r="B309" s="98"/>
      <c r="C309" s="95"/>
      <c r="E309" s="93"/>
      <c r="F309" s="112" t="str">
        <f t="shared" si="5"/>
        <v/>
      </c>
      <c r="G309" s="97"/>
      <c r="H309" s="97"/>
      <c r="I309" s="98"/>
      <c r="J309" s="93"/>
      <c r="K309" s="93"/>
      <c r="L309" s="97"/>
      <c r="M309" s="93"/>
      <c r="N309" s="97"/>
      <c r="O309" s="93"/>
      <c r="P309" s="93"/>
      <c r="Q309" s="93"/>
      <c r="S309" s="98"/>
      <c r="T309" s="93"/>
      <c r="U309" s="93"/>
      <c r="V309" s="93"/>
      <c r="W309" s="98"/>
      <c r="X309" s="93"/>
      <c r="Y309" s="93"/>
      <c r="Z309" s="93"/>
      <c r="AA309" s="98"/>
      <c r="AB309" s="98"/>
      <c r="AC309" s="98"/>
      <c r="AD309" s="98"/>
      <c r="AE309" s="98"/>
      <c r="AF309" s="98"/>
      <c r="AG309" s="98"/>
      <c r="AH309" s="98"/>
      <c r="AI309" s="98"/>
      <c r="AJ309" s="98"/>
      <c r="AK309" s="98"/>
      <c r="AL309" s="98"/>
    </row>
    <row r="310" spans="1:38" ht="30" customHeight="1" x14ac:dyDescent="0.35">
      <c r="A310" s="104"/>
      <c r="B310" s="98"/>
      <c r="C310" s="95"/>
      <c r="E310" s="93"/>
      <c r="F310" s="112" t="str">
        <f t="shared" si="5"/>
        <v/>
      </c>
      <c r="G310" s="97"/>
      <c r="H310" s="97"/>
      <c r="I310" s="98"/>
      <c r="J310" s="93"/>
      <c r="K310" s="93"/>
      <c r="L310" s="97"/>
      <c r="M310" s="93"/>
      <c r="N310" s="97"/>
      <c r="O310" s="93"/>
      <c r="P310" s="93"/>
      <c r="Q310" s="93"/>
      <c r="S310" s="98"/>
      <c r="T310" s="93"/>
      <c r="U310" s="93"/>
      <c r="V310" s="93"/>
      <c r="W310" s="98"/>
      <c r="X310" s="93"/>
      <c r="Y310" s="93"/>
      <c r="Z310" s="93"/>
      <c r="AA310" s="98"/>
      <c r="AB310" s="98"/>
      <c r="AC310" s="98"/>
      <c r="AD310" s="98"/>
      <c r="AE310" s="98"/>
      <c r="AF310" s="98"/>
      <c r="AG310" s="98"/>
      <c r="AH310" s="98"/>
      <c r="AI310" s="98"/>
      <c r="AJ310" s="98"/>
      <c r="AK310" s="98"/>
      <c r="AL310" s="98"/>
    </row>
    <row r="311" spans="1:38" ht="30" customHeight="1" x14ac:dyDescent="0.35">
      <c r="A311" s="104"/>
      <c r="B311" s="98"/>
      <c r="C311" s="95"/>
      <c r="E311" s="93"/>
      <c r="F311" s="112" t="str">
        <f t="shared" si="5"/>
        <v/>
      </c>
      <c r="G311" s="97"/>
      <c r="H311" s="97"/>
      <c r="I311" s="98"/>
      <c r="J311" s="93"/>
      <c r="K311" s="93"/>
      <c r="L311" s="97"/>
      <c r="M311" s="93"/>
      <c r="N311" s="97"/>
      <c r="O311" s="93"/>
      <c r="P311" s="93"/>
      <c r="Q311" s="93"/>
      <c r="S311" s="98"/>
      <c r="T311" s="93"/>
      <c r="U311" s="93"/>
      <c r="V311" s="93"/>
      <c r="W311" s="98"/>
      <c r="X311" s="93"/>
      <c r="Y311" s="93"/>
      <c r="Z311" s="93"/>
      <c r="AA311" s="98"/>
      <c r="AB311" s="98"/>
      <c r="AC311" s="98"/>
      <c r="AD311" s="98"/>
      <c r="AE311" s="98"/>
      <c r="AF311" s="98"/>
      <c r="AG311" s="98"/>
      <c r="AH311" s="98"/>
      <c r="AI311" s="98"/>
      <c r="AJ311" s="98"/>
      <c r="AK311" s="98"/>
      <c r="AL311" s="98"/>
    </row>
    <row r="312" spans="1:38" ht="30" customHeight="1" x14ac:dyDescent="0.35">
      <c r="A312" s="104"/>
      <c r="B312" s="98"/>
      <c r="C312" s="95"/>
      <c r="E312" s="93"/>
      <c r="F312" s="112" t="str">
        <f t="shared" si="5"/>
        <v/>
      </c>
      <c r="G312" s="97"/>
      <c r="H312" s="97"/>
      <c r="I312" s="98"/>
      <c r="J312" s="93"/>
      <c r="K312" s="93"/>
      <c r="L312" s="97"/>
      <c r="M312" s="93"/>
      <c r="N312" s="97"/>
      <c r="O312" s="93"/>
      <c r="P312" s="93"/>
      <c r="Q312" s="93"/>
      <c r="S312" s="98"/>
      <c r="T312" s="93"/>
      <c r="U312" s="93"/>
      <c r="V312" s="93"/>
      <c r="W312" s="98"/>
      <c r="X312" s="93"/>
      <c r="Y312" s="93"/>
      <c r="Z312" s="93"/>
      <c r="AA312" s="98"/>
      <c r="AB312" s="98"/>
      <c r="AC312" s="98"/>
      <c r="AD312" s="98"/>
      <c r="AE312" s="98"/>
      <c r="AF312" s="98"/>
      <c r="AG312" s="98"/>
      <c r="AH312" s="98"/>
      <c r="AI312" s="98"/>
      <c r="AJ312" s="98"/>
      <c r="AK312" s="98"/>
      <c r="AL312" s="98"/>
    </row>
    <row r="313" spans="1:38" ht="30" customHeight="1" x14ac:dyDescent="0.35">
      <c r="A313" s="104"/>
      <c r="B313" s="98"/>
      <c r="C313" s="95"/>
      <c r="E313" s="93"/>
      <c r="F313" s="112" t="str">
        <f t="shared" si="5"/>
        <v/>
      </c>
      <c r="G313" s="97"/>
      <c r="H313" s="97"/>
      <c r="I313" s="98"/>
      <c r="J313" s="93"/>
      <c r="K313" s="93"/>
      <c r="L313" s="97"/>
      <c r="M313" s="93"/>
      <c r="N313" s="97"/>
      <c r="O313" s="93"/>
      <c r="P313" s="93"/>
      <c r="Q313" s="93"/>
      <c r="S313" s="98"/>
      <c r="T313" s="93"/>
      <c r="U313" s="93"/>
      <c r="V313" s="93"/>
      <c r="W313" s="98"/>
      <c r="X313" s="93"/>
      <c r="Y313" s="93"/>
      <c r="Z313" s="93"/>
      <c r="AA313" s="98"/>
      <c r="AB313" s="98"/>
      <c r="AC313" s="98"/>
      <c r="AD313" s="98"/>
      <c r="AE313" s="98"/>
      <c r="AF313" s="98"/>
      <c r="AG313" s="98"/>
      <c r="AH313" s="98"/>
      <c r="AI313" s="98"/>
      <c r="AJ313" s="98"/>
      <c r="AK313" s="98"/>
      <c r="AL313" s="98"/>
    </row>
    <row r="314" spans="1:38" ht="30" customHeight="1" x14ac:dyDescent="0.35">
      <c r="A314" s="104"/>
      <c r="B314" s="98"/>
      <c r="C314" s="95"/>
      <c r="E314" s="93"/>
      <c r="F314" s="112" t="str">
        <f t="shared" si="5"/>
        <v/>
      </c>
      <c r="G314" s="97"/>
      <c r="H314" s="97"/>
      <c r="I314" s="98"/>
      <c r="J314" s="93"/>
      <c r="K314" s="93"/>
      <c r="L314" s="97"/>
      <c r="M314" s="93"/>
      <c r="N314" s="97"/>
      <c r="O314" s="93"/>
      <c r="P314" s="93"/>
      <c r="Q314" s="93"/>
      <c r="S314" s="98"/>
      <c r="T314" s="93"/>
      <c r="U314" s="93"/>
      <c r="V314" s="93"/>
      <c r="W314" s="98"/>
      <c r="X314" s="93"/>
      <c r="Y314" s="93"/>
      <c r="Z314" s="93"/>
      <c r="AA314" s="98"/>
      <c r="AB314" s="98"/>
      <c r="AC314" s="98"/>
      <c r="AD314" s="98"/>
      <c r="AE314" s="98"/>
      <c r="AF314" s="98"/>
      <c r="AG314" s="98"/>
      <c r="AH314" s="98"/>
      <c r="AI314" s="98"/>
      <c r="AJ314" s="98"/>
      <c r="AK314" s="98"/>
      <c r="AL314" s="98"/>
    </row>
    <row r="315" spans="1:38" ht="30" customHeight="1" x14ac:dyDescent="0.35">
      <c r="A315" s="104"/>
      <c r="B315" s="98"/>
      <c r="C315" s="95"/>
      <c r="E315" s="93"/>
      <c r="F315" s="112" t="str">
        <f t="shared" si="5"/>
        <v/>
      </c>
      <c r="G315" s="97"/>
      <c r="H315" s="97"/>
      <c r="I315" s="98"/>
      <c r="J315" s="93"/>
      <c r="K315" s="93"/>
      <c r="L315" s="97"/>
      <c r="M315" s="93"/>
      <c r="N315" s="97"/>
      <c r="O315" s="93"/>
      <c r="P315" s="93"/>
      <c r="Q315" s="93"/>
      <c r="S315" s="98"/>
      <c r="T315" s="93"/>
      <c r="U315" s="93"/>
      <c r="V315" s="93"/>
      <c r="W315" s="98"/>
      <c r="X315" s="93"/>
      <c r="Y315" s="93"/>
      <c r="Z315" s="93"/>
      <c r="AA315" s="98"/>
      <c r="AB315" s="98"/>
      <c r="AC315" s="98"/>
      <c r="AD315" s="98"/>
      <c r="AE315" s="98"/>
      <c r="AF315" s="98"/>
      <c r="AG315" s="98"/>
      <c r="AH315" s="98"/>
      <c r="AI315" s="98"/>
      <c r="AJ315" s="98"/>
      <c r="AK315" s="98"/>
      <c r="AL315" s="98"/>
    </row>
    <row r="316" spans="1:38" ht="30" customHeight="1" x14ac:dyDescent="0.35">
      <c r="A316" s="104"/>
      <c r="B316" s="98"/>
      <c r="C316" s="95"/>
      <c r="E316" s="93"/>
      <c r="F316" s="112" t="str">
        <f t="shared" si="5"/>
        <v/>
      </c>
      <c r="G316" s="97"/>
      <c r="H316" s="97"/>
      <c r="I316" s="98"/>
      <c r="J316" s="93"/>
      <c r="K316" s="93"/>
      <c r="L316" s="97"/>
      <c r="M316" s="93"/>
      <c r="N316" s="97"/>
      <c r="O316" s="93"/>
      <c r="P316" s="93"/>
      <c r="Q316" s="93"/>
      <c r="S316" s="98"/>
      <c r="T316" s="93"/>
      <c r="U316" s="93"/>
      <c r="V316" s="93"/>
      <c r="W316" s="98"/>
      <c r="X316" s="93"/>
      <c r="Y316" s="93"/>
      <c r="Z316" s="93"/>
      <c r="AA316" s="98"/>
      <c r="AB316" s="98"/>
      <c r="AC316" s="98"/>
      <c r="AD316" s="98"/>
      <c r="AE316" s="98"/>
      <c r="AF316" s="98"/>
      <c r="AG316" s="98"/>
      <c r="AH316" s="98"/>
      <c r="AI316" s="98"/>
      <c r="AJ316" s="98"/>
      <c r="AK316" s="98"/>
      <c r="AL316" s="98"/>
    </row>
    <row r="317" spans="1:38" ht="30" customHeight="1" x14ac:dyDescent="0.35">
      <c r="A317" s="104"/>
      <c r="B317" s="98"/>
      <c r="C317" s="95"/>
      <c r="E317" s="93"/>
      <c r="F317" s="112" t="str">
        <f t="shared" si="5"/>
        <v/>
      </c>
      <c r="G317" s="97"/>
      <c r="H317" s="97"/>
      <c r="I317" s="98"/>
      <c r="J317" s="93"/>
      <c r="K317" s="93"/>
      <c r="L317" s="97"/>
      <c r="M317" s="93"/>
      <c r="N317" s="97"/>
      <c r="O317" s="93"/>
      <c r="P317" s="93"/>
      <c r="Q317" s="93"/>
      <c r="S317" s="98"/>
      <c r="T317" s="93"/>
      <c r="U317" s="93"/>
      <c r="V317" s="93"/>
      <c r="W317" s="98"/>
      <c r="X317" s="93"/>
      <c r="Y317" s="93"/>
      <c r="Z317" s="93"/>
      <c r="AA317" s="98"/>
      <c r="AB317" s="98"/>
      <c r="AC317" s="98"/>
      <c r="AD317" s="98"/>
      <c r="AE317" s="98"/>
      <c r="AF317" s="98"/>
      <c r="AG317" s="98"/>
      <c r="AH317" s="98"/>
      <c r="AI317" s="98"/>
      <c r="AJ317" s="98"/>
      <c r="AK317" s="98"/>
      <c r="AL317" s="98"/>
    </row>
    <row r="318" spans="1:38" ht="30" customHeight="1" x14ac:dyDescent="0.35">
      <c r="A318" s="104"/>
      <c r="B318" s="98"/>
      <c r="C318" s="95"/>
      <c r="E318" s="93"/>
      <c r="F318" s="112" t="str">
        <f t="shared" si="5"/>
        <v/>
      </c>
      <c r="G318" s="97"/>
      <c r="H318" s="97"/>
      <c r="I318" s="98"/>
      <c r="J318" s="93"/>
      <c r="K318" s="93"/>
      <c r="L318" s="97"/>
      <c r="M318" s="93"/>
      <c r="N318" s="97"/>
      <c r="O318" s="93"/>
      <c r="P318" s="93"/>
      <c r="Q318" s="93"/>
      <c r="S318" s="98"/>
      <c r="T318" s="93"/>
      <c r="U318" s="93"/>
      <c r="V318" s="93"/>
      <c r="W318" s="98"/>
      <c r="X318" s="93"/>
      <c r="Y318" s="93"/>
      <c r="Z318" s="93"/>
      <c r="AA318" s="98"/>
      <c r="AB318" s="98"/>
      <c r="AC318" s="98"/>
      <c r="AD318" s="98"/>
      <c r="AE318" s="98"/>
      <c r="AF318" s="98"/>
      <c r="AG318" s="98"/>
      <c r="AH318" s="98"/>
      <c r="AI318" s="98"/>
      <c r="AJ318" s="98"/>
      <c r="AK318" s="98"/>
      <c r="AL318" s="98"/>
    </row>
    <row r="319" spans="1:38" ht="30" customHeight="1" x14ac:dyDescent="0.35">
      <c r="A319" s="104"/>
      <c r="B319" s="98"/>
      <c r="C319" s="95"/>
      <c r="E319" s="93"/>
      <c r="F319" s="112" t="str">
        <f t="shared" si="5"/>
        <v/>
      </c>
      <c r="G319" s="97"/>
      <c r="H319" s="97"/>
      <c r="I319" s="98"/>
      <c r="J319" s="93"/>
      <c r="K319" s="93"/>
      <c r="L319" s="97"/>
      <c r="M319" s="93"/>
      <c r="N319" s="97"/>
      <c r="O319" s="93"/>
      <c r="P319" s="93"/>
      <c r="Q319" s="93"/>
      <c r="S319" s="98"/>
      <c r="T319" s="93"/>
      <c r="U319" s="93"/>
      <c r="V319" s="93"/>
      <c r="W319" s="98"/>
      <c r="X319" s="93"/>
      <c r="Y319" s="93"/>
      <c r="Z319" s="93"/>
      <c r="AA319" s="98"/>
      <c r="AB319" s="98"/>
      <c r="AC319" s="98"/>
      <c r="AD319" s="98"/>
      <c r="AE319" s="98"/>
      <c r="AF319" s="98"/>
      <c r="AG319" s="98"/>
      <c r="AH319" s="98"/>
      <c r="AI319" s="98"/>
      <c r="AJ319" s="98"/>
      <c r="AK319" s="98"/>
      <c r="AL319" s="98"/>
    </row>
    <row r="320" spans="1:38" ht="30" customHeight="1" x14ac:dyDescent="0.35">
      <c r="A320" s="104"/>
      <c r="B320" s="98"/>
      <c r="C320" s="95"/>
      <c r="E320" s="93"/>
      <c r="F320" s="112" t="str">
        <f t="shared" si="5"/>
        <v/>
      </c>
      <c r="G320" s="97"/>
      <c r="H320" s="97"/>
      <c r="I320" s="98"/>
      <c r="J320" s="93"/>
      <c r="K320" s="93"/>
      <c r="L320" s="97"/>
      <c r="M320" s="93"/>
      <c r="N320" s="97"/>
      <c r="O320" s="93"/>
      <c r="P320" s="93"/>
      <c r="Q320" s="93"/>
      <c r="S320" s="98"/>
      <c r="T320" s="93"/>
      <c r="U320" s="93"/>
      <c r="V320" s="93"/>
      <c r="W320" s="98"/>
      <c r="X320" s="93"/>
      <c r="Y320" s="93"/>
      <c r="Z320" s="93"/>
      <c r="AA320" s="98"/>
      <c r="AB320" s="98"/>
      <c r="AC320" s="98"/>
      <c r="AD320" s="98"/>
      <c r="AE320" s="98"/>
      <c r="AF320" s="98"/>
      <c r="AG320" s="98"/>
      <c r="AH320" s="98"/>
      <c r="AI320" s="98"/>
      <c r="AJ320" s="98"/>
      <c r="AK320" s="98"/>
      <c r="AL320" s="98"/>
    </row>
    <row r="321" spans="1:38" ht="30" customHeight="1" x14ac:dyDescent="0.35">
      <c r="A321" s="104"/>
      <c r="B321" s="98"/>
      <c r="C321" s="95"/>
      <c r="E321" s="93"/>
      <c r="F321" s="112" t="str">
        <f t="shared" si="5"/>
        <v/>
      </c>
      <c r="G321" s="97"/>
      <c r="H321" s="97"/>
      <c r="I321" s="98"/>
      <c r="J321" s="93"/>
      <c r="K321" s="93"/>
      <c r="L321" s="97"/>
      <c r="M321" s="93"/>
      <c r="N321" s="97"/>
      <c r="O321" s="93"/>
      <c r="P321" s="93"/>
      <c r="Q321" s="93"/>
      <c r="S321" s="98"/>
      <c r="T321" s="93"/>
      <c r="U321" s="93"/>
      <c r="V321" s="93"/>
      <c r="W321" s="98"/>
      <c r="X321" s="93"/>
      <c r="Y321" s="93"/>
      <c r="Z321" s="93"/>
      <c r="AA321" s="98"/>
      <c r="AB321" s="98"/>
      <c r="AC321" s="98"/>
      <c r="AD321" s="98"/>
      <c r="AE321" s="98"/>
      <c r="AF321" s="98"/>
      <c r="AG321" s="98"/>
      <c r="AH321" s="98"/>
      <c r="AI321" s="98"/>
      <c r="AJ321" s="98"/>
      <c r="AK321" s="98"/>
      <c r="AL321" s="98"/>
    </row>
    <row r="322" spans="1:38" ht="30" customHeight="1" x14ac:dyDescent="0.35">
      <c r="A322" s="104"/>
      <c r="B322" s="98"/>
      <c r="C322" s="95"/>
      <c r="E322" s="93"/>
      <c r="F322" s="112" t="str">
        <f t="shared" si="5"/>
        <v/>
      </c>
      <c r="G322" s="97"/>
      <c r="H322" s="97"/>
      <c r="I322" s="98"/>
      <c r="J322" s="93"/>
      <c r="K322" s="93"/>
      <c r="L322" s="97"/>
      <c r="M322" s="93"/>
      <c r="N322" s="97"/>
      <c r="O322" s="93"/>
      <c r="P322" s="93"/>
      <c r="Q322" s="93"/>
      <c r="S322" s="98"/>
      <c r="T322" s="93"/>
      <c r="U322" s="93"/>
      <c r="V322" s="93"/>
      <c r="W322" s="98"/>
      <c r="X322" s="93"/>
      <c r="Y322" s="93"/>
      <c r="Z322" s="93"/>
      <c r="AA322" s="98"/>
      <c r="AB322" s="98"/>
      <c r="AC322" s="98"/>
      <c r="AD322" s="98"/>
      <c r="AE322" s="98"/>
      <c r="AF322" s="98"/>
      <c r="AG322" s="98"/>
      <c r="AH322" s="98"/>
      <c r="AI322" s="98"/>
      <c r="AJ322" s="98"/>
      <c r="AK322" s="98"/>
      <c r="AL322" s="98"/>
    </row>
    <row r="323" spans="1:38" ht="30" customHeight="1" x14ac:dyDescent="0.35">
      <c r="A323" s="104"/>
      <c r="B323" s="98"/>
      <c r="C323" s="95"/>
      <c r="E323" s="93"/>
      <c r="F323" s="112" t="str">
        <f t="shared" si="5"/>
        <v/>
      </c>
      <c r="G323" s="97"/>
      <c r="H323" s="97"/>
      <c r="I323" s="98"/>
      <c r="J323" s="93"/>
      <c r="K323" s="93"/>
      <c r="L323" s="97"/>
      <c r="M323" s="93"/>
      <c r="N323" s="97"/>
      <c r="O323" s="93"/>
      <c r="P323" s="93"/>
      <c r="Q323" s="93"/>
      <c r="S323" s="98"/>
      <c r="T323" s="93"/>
      <c r="U323" s="93"/>
      <c r="V323" s="93"/>
      <c r="W323" s="98"/>
      <c r="X323" s="93"/>
      <c r="Y323" s="93"/>
      <c r="Z323" s="93"/>
      <c r="AA323" s="98"/>
      <c r="AB323" s="98"/>
      <c r="AC323" s="98"/>
      <c r="AD323" s="98"/>
      <c r="AE323" s="98"/>
      <c r="AF323" s="98"/>
      <c r="AG323" s="98"/>
      <c r="AH323" s="98"/>
      <c r="AI323" s="98"/>
      <c r="AJ323" s="98"/>
      <c r="AK323" s="98"/>
      <c r="AL323" s="98"/>
    </row>
    <row r="324" spans="1:38" ht="30" customHeight="1" x14ac:dyDescent="0.35">
      <c r="A324" s="104"/>
      <c r="B324" s="98"/>
      <c r="C324" s="95"/>
      <c r="E324" s="93"/>
      <c r="F324" s="112" t="str">
        <f t="shared" si="5"/>
        <v/>
      </c>
      <c r="G324" s="97"/>
      <c r="H324" s="97"/>
      <c r="I324" s="98"/>
      <c r="J324" s="93"/>
      <c r="K324" s="93"/>
      <c r="L324" s="97"/>
      <c r="M324" s="93"/>
      <c r="N324" s="97"/>
      <c r="O324" s="93"/>
      <c r="P324" s="93"/>
      <c r="Q324" s="93"/>
      <c r="S324" s="98"/>
      <c r="T324" s="93"/>
      <c r="U324" s="93"/>
      <c r="V324" s="93"/>
      <c r="W324" s="98"/>
      <c r="X324" s="93"/>
      <c r="Y324" s="93"/>
      <c r="Z324" s="93"/>
      <c r="AA324" s="98"/>
      <c r="AB324" s="98"/>
      <c r="AC324" s="98"/>
      <c r="AD324" s="98"/>
      <c r="AE324" s="98"/>
      <c r="AF324" s="98"/>
      <c r="AG324" s="98"/>
      <c r="AH324" s="98"/>
      <c r="AI324" s="98"/>
      <c r="AJ324" s="98"/>
      <c r="AK324" s="98"/>
      <c r="AL324" s="98"/>
    </row>
    <row r="325" spans="1:38" ht="30" customHeight="1" x14ac:dyDescent="0.35">
      <c r="A325" s="104"/>
      <c r="B325" s="98"/>
      <c r="C325" s="95"/>
      <c r="E325" s="93"/>
      <c r="F325" s="112" t="str">
        <f t="shared" si="5"/>
        <v/>
      </c>
      <c r="G325" s="97"/>
      <c r="H325" s="97"/>
      <c r="I325" s="98"/>
      <c r="J325" s="93"/>
      <c r="K325" s="93"/>
      <c r="L325" s="97"/>
      <c r="M325" s="93"/>
      <c r="N325" s="97"/>
      <c r="O325" s="93"/>
      <c r="P325" s="93"/>
      <c r="Q325" s="93"/>
      <c r="S325" s="98"/>
      <c r="T325" s="93"/>
      <c r="U325" s="93"/>
      <c r="V325" s="93"/>
      <c r="W325" s="98"/>
      <c r="X325" s="93"/>
      <c r="Y325" s="93"/>
      <c r="Z325" s="93"/>
      <c r="AA325" s="98"/>
      <c r="AB325" s="98"/>
      <c r="AC325" s="98"/>
      <c r="AD325" s="98"/>
      <c r="AE325" s="98"/>
      <c r="AF325" s="98"/>
      <c r="AG325" s="98"/>
      <c r="AH325" s="98"/>
      <c r="AI325" s="98"/>
      <c r="AJ325" s="98"/>
      <c r="AK325" s="98"/>
      <c r="AL325" s="98"/>
    </row>
    <row r="326" spans="1:38" ht="30" customHeight="1" x14ac:dyDescent="0.35">
      <c r="A326" s="104"/>
      <c r="B326" s="98"/>
      <c r="C326" s="95"/>
      <c r="E326" s="93"/>
      <c r="F326" s="112" t="str">
        <f t="shared" si="5"/>
        <v/>
      </c>
      <c r="G326" s="97"/>
      <c r="H326" s="97"/>
      <c r="I326" s="98"/>
      <c r="J326" s="93"/>
      <c r="K326" s="93"/>
      <c r="L326" s="97"/>
      <c r="M326" s="93"/>
      <c r="N326" s="97"/>
      <c r="O326" s="93"/>
      <c r="P326" s="93"/>
      <c r="Q326" s="93"/>
      <c r="S326" s="98"/>
      <c r="T326" s="93"/>
      <c r="U326" s="93"/>
      <c r="V326" s="93"/>
      <c r="W326" s="98"/>
      <c r="X326" s="93"/>
      <c r="Y326" s="93"/>
      <c r="Z326" s="93"/>
      <c r="AA326" s="98"/>
      <c r="AB326" s="98"/>
      <c r="AC326" s="98"/>
      <c r="AD326" s="98"/>
      <c r="AE326" s="98"/>
      <c r="AF326" s="98"/>
      <c r="AG326" s="98"/>
      <c r="AH326" s="98"/>
      <c r="AI326" s="98"/>
      <c r="AJ326" s="98"/>
      <c r="AK326" s="98"/>
      <c r="AL326" s="98"/>
    </row>
    <row r="327" spans="1:38" ht="30" customHeight="1" x14ac:dyDescent="0.35">
      <c r="A327" s="104"/>
      <c r="B327" s="98"/>
      <c r="C327" s="95"/>
      <c r="E327" s="93"/>
      <c r="F327" s="112" t="str">
        <f t="shared" ref="F327" si="6">HYPERLINK(E327)</f>
        <v/>
      </c>
      <c r="G327" s="97"/>
      <c r="H327" s="97"/>
      <c r="I327" s="98"/>
      <c r="J327" s="93"/>
      <c r="K327" s="93"/>
      <c r="L327" s="97"/>
      <c r="M327" s="93"/>
      <c r="N327" s="97"/>
      <c r="O327" s="93"/>
      <c r="P327" s="93"/>
      <c r="Q327" s="93"/>
      <c r="S327" s="98"/>
      <c r="T327" s="93"/>
      <c r="U327" s="93"/>
      <c r="V327" s="93"/>
      <c r="W327" s="98"/>
      <c r="X327" s="93"/>
      <c r="Y327" s="93"/>
      <c r="Z327" s="93"/>
      <c r="AA327" s="98"/>
      <c r="AB327" s="98"/>
      <c r="AC327" s="98"/>
      <c r="AD327" s="98"/>
      <c r="AE327" s="98"/>
      <c r="AF327" s="98"/>
      <c r="AG327" s="98"/>
      <c r="AH327" s="98"/>
      <c r="AI327" s="98"/>
      <c r="AJ327" s="98"/>
      <c r="AK327" s="98"/>
      <c r="AL327" s="98"/>
    </row>
  </sheetData>
  <phoneticPr fontId="44" type="noConversion"/>
  <conditionalFormatting sqref="M2:N208">
    <cfRule type="cellIs" dxfId="207" priority="11" operator="equal">
      <formula>"Exclude"</formula>
    </cfRule>
    <cfRule type="cellIs" dxfId="206" priority="12" operator="equal">
      <formula>"Include"</formula>
    </cfRule>
  </conditionalFormatting>
  <conditionalFormatting sqref="C2:C127 C129:C192 C195">
    <cfRule type="containsBlanks" dxfId="205" priority="10">
      <formula>LEN(TRIM(C2))=0</formula>
    </cfRule>
  </conditionalFormatting>
  <conditionalFormatting sqref="A2:A208">
    <cfRule type="duplicateValues" dxfId="204" priority="998"/>
  </conditionalFormatting>
  <hyperlinks>
    <hyperlink ref="E197" r:id="rId1" xr:uid="{279C5D57-D602-4048-AE04-5BE3942BAA00}"/>
    <hyperlink ref="E198" r:id="rId2" xr:uid="{CF1DFF4A-D585-4E0F-9BFC-976595A4397A}"/>
    <hyperlink ref="E200" r:id="rId3" xr:uid="{8FA7B946-6245-4ADD-82C0-3BFF2E3A10AB}"/>
    <hyperlink ref="E201" r:id="rId4" xr:uid="{8679524F-2786-4FB7-81DE-C5C6CB0490CB}"/>
    <hyperlink ref="E183" r:id="rId5" xr:uid="{D8E3A0EB-42AE-4A06-BF5A-686268BA9D08}"/>
    <hyperlink ref="E45" r:id="rId6" xr:uid="{943B7E21-8C15-438F-BDC4-3A81C85BCCF4}"/>
    <hyperlink ref="E62" r:id="rId7" xr:uid="{0195002D-85A1-492E-B5A1-B21DFE6DD359}"/>
    <hyperlink ref="E132" r:id="rId8" xr:uid="{76CA564C-8E03-FC40-8E26-4418FD64AD4D}"/>
  </hyperlinks>
  <pageMargins left="0.7" right="0.7" top="0.75" bottom="0.75" header="0.3" footer="0.3"/>
  <pageSetup orientation="portrait" r:id="rId9"/>
  <tableParts count="1">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422"/>
  <sheetViews>
    <sheetView zoomScaleNormal="100" workbookViewId="0">
      <pane xSplit="2" topLeftCell="C1" activePane="topRight" state="frozen"/>
      <selection pane="topRight" activeCell="A2" sqref="A2"/>
    </sheetView>
  </sheetViews>
  <sheetFormatPr defaultColWidth="9.1796875" defaultRowHeight="30" customHeight="1" x14ac:dyDescent="0.35"/>
  <cols>
    <col min="1" max="1" width="12.81640625" style="96" customWidth="1"/>
    <col min="2" max="2" width="54.453125" style="101" customWidth="1"/>
    <col min="3" max="3" width="20.1796875" style="99" bestFit="1" customWidth="1"/>
    <col min="4" max="6" width="16.36328125" style="99" customWidth="1"/>
    <col min="7" max="7" width="19.1796875" style="113" customWidth="1"/>
    <col min="8" max="8" width="12.1796875" style="96" hidden="1" customWidth="1"/>
    <col min="9" max="9" width="7.36328125" style="96" hidden="1" customWidth="1"/>
    <col min="10" max="10" width="18.6328125" style="96" customWidth="1"/>
    <col min="11" max="11" width="10.36328125" style="99" hidden="1" customWidth="1"/>
    <col min="12" max="12" width="12.36328125" style="113" customWidth="1"/>
    <col min="13" max="13" width="15.36328125" style="99" customWidth="1"/>
    <col min="14" max="14" width="13.6328125" style="99" customWidth="1"/>
    <col min="15" max="15" width="16.453125" style="99" customWidth="1"/>
    <col min="16" max="16" width="18.36328125" style="99" customWidth="1"/>
    <col min="17" max="17" width="12" style="99" customWidth="1"/>
    <col min="18" max="18" width="14.6328125" style="99" customWidth="1"/>
    <col min="19" max="19" width="15.1796875" style="99" bestFit="1" customWidth="1"/>
    <col min="20" max="20" width="12.81640625" style="99" bestFit="1" customWidth="1"/>
    <col min="21" max="21" width="11.1796875" style="99" customWidth="1"/>
    <col min="22" max="22" width="15.6328125" style="96" customWidth="1"/>
    <col min="23" max="23" width="12.36328125" style="99" customWidth="1"/>
    <col min="24" max="24" width="10.81640625" style="99" customWidth="1"/>
    <col min="25" max="25" width="6" style="99" hidden="1" customWidth="1"/>
    <col min="26" max="16384" width="9.1796875" style="99"/>
  </cols>
  <sheetData>
    <row r="1" spans="1:25" s="101" customFormat="1" ht="30" customHeight="1" x14ac:dyDescent="0.35">
      <c r="A1" s="88" t="s">
        <v>92</v>
      </c>
      <c r="B1" s="88" t="s">
        <v>1487</v>
      </c>
      <c r="C1" s="88" t="s">
        <v>75</v>
      </c>
      <c r="D1" s="88" t="s">
        <v>77</v>
      </c>
      <c r="E1" s="88" t="s">
        <v>79</v>
      </c>
      <c r="F1" s="88" t="s">
        <v>239</v>
      </c>
      <c r="G1" s="88" t="s">
        <v>240</v>
      </c>
      <c r="H1" s="88" t="s">
        <v>80</v>
      </c>
      <c r="I1" s="88" t="s">
        <v>82</v>
      </c>
      <c r="J1" s="89" t="s">
        <v>241</v>
      </c>
      <c r="K1" s="88" t="s">
        <v>1413</v>
      </c>
      <c r="L1" s="88" t="s">
        <v>18</v>
      </c>
      <c r="M1" s="88" t="s">
        <v>1100</v>
      </c>
      <c r="N1" s="88" t="s">
        <v>19</v>
      </c>
      <c r="O1" s="88" t="s">
        <v>85</v>
      </c>
      <c r="P1" s="88" t="s">
        <v>86</v>
      </c>
      <c r="Q1" s="88" t="s">
        <v>242</v>
      </c>
      <c r="R1" s="88" t="s">
        <v>1102</v>
      </c>
      <c r="S1" s="88" t="s">
        <v>1103</v>
      </c>
      <c r="T1" s="88" t="s">
        <v>87</v>
      </c>
      <c r="U1" s="88" t="s">
        <v>243</v>
      </c>
      <c r="V1" s="89" t="s">
        <v>1587</v>
      </c>
      <c r="W1" s="88" t="s">
        <v>1106</v>
      </c>
      <c r="X1" s="88" t="s">
        <v>89</v>
      </c>
      <c r="Y1" s="88" t="s">
        <v>91</v>
      </c>
    </row>
    <row r="2" spans="1:25" ht="30" customHeight="1" x14ac:dyDescent="0.35">
      <c r="A2" s="96">
        <v>44074</v>
      </c>
      <c r="B2" s="101" t="s">
        <v>3392</v>
      </c>
      <c r="C2" s="99" t="s">
        <v>114</v>
      </c>
      <c r="D2" s="99" t="s">
        <v>3393</v>
      </c>
      <c r="E2" s="99" t="s">
        <v>3394</v>
      </c>
      <c r="F2" s="99" t="s">
        <v>3471</v>
      </c>
      <c r="G2" s="99"/>
      <c r="J2" s="96">
        <v>44057</v>
      </c>
      <c r="K2" s="99" t="s">
        <v>3395</v>
      </c>
      <c r="L2" s="132" t="str">
        <f>HYPERLINK(K2)</f>
        <v>https://clinicaltrials.gov/show/NCT04515108</v>
      </c>
      <c r="M2" s="99" t="s">
        <v>165</v>
      </c>
      <c r="N2" s="99" t="s">
        <v>169</v>
      </c>
      <c r="O2" s="99" t="s">
        <v>115</v>
      </c>
      <c r="Q2" s="99" t="s">
        <v>3396</v>
      </c>
      <c r="R2" s="99" t="s">
        <v>251</v>
      </c>
      <c r="S2" s="99" t="s">
        <v>1545</v>
      </c>
      <c r="T2" s="99" t="s">
        <v>765</v>
      </c>
      <c r="U2" s="99" t="s">
        <v>3397</v>
      </c>
      <c r="V2" s="115">
        <v>43900</v>
      </c>
      <c r="W2" s="99">
        <v>108</v>
      </c>
    </row>
    <row r="3" spans="1:25" ht="30" customHeight="1" x14ac:dyDescent="0.35">
      <c r="A3" s="96">
        <v>44074</v>
      </c>
      <c r="B3" s="101" t="s">
        <v>3398</v>
      </c>
      <c r="C3" s="99" t="s">
        <v>114</v>
      </c>
      <c r="E3" s="99" t="s">
        <v>3399</v>
      </c>
      <c r="F3" s="99" t="s">
        <v>3472</v>
      </c>
      <c r="G3" s="99"/>
      <c r="J3" s="96">
        <v>44061</v>
      </c>
      <c r="K3" s="99" t="s">
        <v>3400</v>
      </c>
      <c r="L3" s="132" t="str">
        <f t="shared" ref="L3:L66" si="0">HYPERLINK(K3)</f>
        <v>https://clinicaltrials.gov/show/NCT04519502</v>
      </c>
      <c r="M3" s="99" t="s">
        <v>165</v>
      </c>
      <c r="N3" s="99" t="s">
        <v>3401</v>
      </c>
      <c r="O3" s="99" t="s">
        <v>115</v>
      </c>
      <c r="Q3" s="99" t="s">
        <v>3402</v>
      </c>
      <c r="R3" s="99" t="s">
        <v>108</v>
      </c>
      <c r="S3" s="99" t="s">
        <v>108</v>
      </c>
      <c r="T3" s="99" t="s">
        <v>122</v>
      </c>
      <c r="U3" s="99" t="s">
        <v>3403</v>
      </c>
      <c r="V3" s="115">
        <v>44005</v>
      </c>
      <c r="W3" s="99">
        <v>26400</v>
      </c>
    </row>
    <row r="4" spans="1:25" ht="30" customHeight="1" x14ac:dyDescent="0.35">
      <c r="A4" s="96">
        <v>44074</v>
      </c>
      <c r="B4" s="101" t="s">
        <v>1822</v>
      </c>
      <c r="C4" s="99" t="s">
        <v>114</v>
      </c>
      <c r="D4" s="99" t="s">
        <v>1823</v>
      </c>
      <c r="E4" s="99" t="s">
        <v>1826</v>
      </c>
      <c r="F4" s="99" t="s">
        <v>1824</v>
      </c>
      <c r="G4" s="99" t="s">
        <v>1825</v>
      </c>
      <c r="J4" s="96">
        <v>43993</v>
      </c>
      <c r="K4" s="99" t="s">
        <v>1827</v>
      </c>
      <c r="L4" s="132" t="str">
        <f t="shared" si="0"/>
        <v>http://isrctn.com/ISRCTN93266696</v>
      </c>
      <c r="M4" s="99" t="s">
        <v>735</v>
      </c>
      <c r="N4" s="99" t="s">
        <v>3404</v>
      </c>
      <c r="O4" s="99" t="s">
        <v>115</v>
      </c>
      <c r="P4" s="99" t="s">
        <v>1828</v>
      </c>
      <c r="Q4" s="99" t="s">
        <v>1829</v>
      </c>
      <c r="T4" s="99" t="s">
        <v>122</v>
      </c>
      <c r="U4" s="99" t="s">
        <v>1830</v>
      </c>
      <c r="V4" s="96">
        <v>43971</v>
      </c>
      <c r="W4" s="99">
        <v>200</v>
      </c>
      <c r="X4" s="99" t="s">
        <v>181</v>
      </c>
    </row>
    <row r="5" spans="1:25" ht="30" customHeight="1" x14ac:dyDescent="0.35">
      <c r="A5" s="96">
        <v>44074</v>
      </c>
      <c r="B5" s="101" t="s">
        <v>2017</v>
      </c>
      <c r="C5" s="99" t="s">
        <v>33</v>
      </c>
      <c r="D5" s="99" t="s">
        <v>2018</v>
      </c>
      <c r="E5" s="99" t="s">
        <v>2020</v>
      </c>
      <c r="F5" s="99" t="s">
        <v>2019</v>
      </c>
      <c r="G5" s="99"/>
      <c r="J5" s="96">
        <v>44008</v>
      </c>
      <c r="K5" s="99" t="s">
        <v>2021</v>
      </c>
      <c r="L5" s="132" t="str">
        <f t="shared" si="0"/>
        <v>https://clinicaltrials.gov/show/NCT04453657</v>
      </c>
      <c r="M5" s="99" t="s">
        <v>165</v>
      </c>
      <c r="O5" s="99" t="s">
        <v>118</v>
      </c>
      <c r="P5" s="99" t="s">
        <v>2022</v>
      </c>
      <c r="Q5" s="99" t="s">
        <v>174</v>
      </c>
      <c r="R5" s="99" t="s">
        <v>811</v>
      </c>
      <c r="S5" s="99" t="s">
        <v>688</v>
      </c>
      <c r="T5" s="99" t="s">
        <v>765</v>
      </c>
      <c r="U5" s="99" t="s">
        <v>2023</v>
      </c>
      <c r="V5" s="131">
        <v>43839</v>
      </c>
      <c r="W5" s="99">
        <v>270</v>
      </c>
      <c r="X5" s="99" t="s">
        <v>108</v>
      </c>
    </row>
    <row r="6" spans="1:25" ht="30" customHeight="1" x14ac:dyDescent="0.35">
      <c r="A6" s="96">
        <v>44074</v>
      </c>
      <c r="B6" s="101" t="s">
        <v>3405</v>
      </c>
      <c r="C6" s="99" t="s">
        <v>33</v>
      </c>
      <c r="D6" s="99" t="s">
        <v>2453</v>
      </c>
      <c r="E6" s="99" t="s">
        <v>2454</v>
      </c>
      <c r="F6" s="99" t="s">
        <v>2560</v>
      </c>
      <c r="G6" s="99"/>
      <c r="J6" s="96">
        <v>44055</v>
      </c>
      <c r="K6" s="99" t="s">
        <v>2455</v>
      </c>
      <c r="L6" s="132" t="str">
        <f t="shared" si="0"/>
        <v>https://clinicaltrials.gov/show/NCT04511949</v>
      </c>
      <c r="M6" s="99" t="s">
        <v>165</v>
      </c>
      <c r="N6" s="99" t="s">
        <v>117</v>
      </c>
      <c r="O6" s="99" t="s">
        <v>118</v>
      </c>
      <c r="P6" s="99" t="s">
        <v>970</v>
      </c>
      <c r="Q6" s="99" t="s">
        <v>2456</v>
      </c>
      <c r="R6" s="99" t="s">
        <v>811</v>
      </c>
      <c r="S6" s="99" t="s">
        <v>108</v>
      </c>
      <c r="T6" s="99" t="s">
        <v>122</v>
      </c>
      <c r="U6" s="99" t="s">
        <v>2457</v>
      </c>
      <c r="V6" s="115">
        <v>44172</v>
      </c>
      <c r="W6" s="99">
        <v>500</v>
      </c>
      <c r="X6" s="99" t="s">
        <v>108</v>
      </c>
    </row>
    <row r="7" spans="1:25" ht="30" customHeight="1" x14ac:dyDescent="0.35">
      <c r="A7" s="96">
        <v>44074</v>
      </c>
      <c r="B7" s="101" t="s">
        <v>2458</v>
      </c>
      <c r="C7" s="99" t="s">
        <v>33</v>
      </c>
      <c r="E7" s="99" t="s">
        <v>2459</v>
      </c>
      <c r="F7" s="99" t="s">
        <v>2561</v>
      </c>
      <c r="G7" s="99"/>
      <c r="J7" s="96">
        <v>44056</v>
      </c>
      <c r="K7" s="99" t="s">
        <v>2460</v>
      </c>
      <c r="L7" s="132" t="str">
        <f t="shared" si="0"/>
        <v>https://clinicaltrials.gov/show/NCT04514016</v>
      </c>
      <c r="M7" s="99" t="s">
        <v>165</v>
      </c>
      <c r="N7" s="99" t="s">
        <v>3401</v>
      </c>
      <c r="O7" s="99" t="s">
        <v>115</v>
      </c>
      <c r="Q7" s="99" t="s">
        <v>2461</v>
      </c>
      <c r="R7" s="99" t="s">
        <v>811</v>
      </c>
      <c r="S7" s="99" t="s">
        <v>2145</v>
      </c>
      <c r="T7" s="99" t="s">
        <v>122</v>
      </c>
      <c r="U7" s="99" t="s">
        <v>2462</v>
      </c>
      <c r="V7" s="115">
        <v>44173</v>
      </c>
      <c r="W7" s="99">
        <v>100</v>
      </c>
    </row>
    <row r="8" spans="1:25" ht="30" customHeight="1" x14ac:dyDescent="0.35">
      <c r="A8" s="96">
        <v>44074</v>
      </c>
      <c r="B8" s="101" t="s">
        <v>3406</v>
      </c>
      <c r="C8" s="99" t="s">
        <v>33</v>
      </c>
      <c r="D8" s="99" t="s">
        <v>1844</v>
      </c>
      <c r="E8" s="99" t="s">
        <v>3407</v>
      </c>
      <c r="F8" s="99" t="s">
        <v>3473</v>
      </c>
      <c r="G8" s="99"/>
      <c r="J8" s="96">
        <v>44046</v>
      </c>
      <c r="K8" s="99" t="s">
        <v>3408</v>
      </c>
      <c r="L8" s="132" t="str">
        <f t="shared" si="0"/>
        <v>https://clinicaltrials.gov/show/NCT04519034</v>
      </c>
      <c r="M8" s="99" t="s">
        <v>165</v>
      </c>
      <c r="N8" s="99" t="s">
        <v>3404</v>
      </c>
      <c r="O8" s="99" t="s">
        <v>115</v>
      </c>
      <c r="Q8" s="99" t="s">
        <v>3409</v>
      </c>
      <c r="R8" s="99" t="s">
        <v>759</v>
      </c>
      <c r="S8" s="99" t="s">
        <v>859</v>
      </c>
      <c r="T8" s="99" t="s">
        <v>765</v>
      </c>
      <c r="U8" s="99" t="s">
        <v>3410</v>
      </c>
      <c r="V8" s="115">
        <v>43839</v>
      </c>
      <c r="W8" s="99">
        <v>27000</v>
      </c>
    </row>
    <row r="9" spans="1:25" ht="30" customHeight="1" x14ac:dyDescent="0.35">
      <c r="A9" s="96">
        <v>44074</v>
      </c>
      <c r="B9" s="101" t="s">
        <v>3411</v>
      </c>
      <c r="C9" s="99" t="s">
        <v>33</v>
      </c>
      <c r="E9" s="99" t="s">
        <v>2276</v>
      </c>
      <c r="F9" s="99" t="s">
        <v>2320</v>
      </c>
      <c r="G9" s="99"/>
      <c r="J9" s="96">
        <v>44036</v>
      </c>
      <c r="K9" s="99" t="s">
        <v>2277</v>
      </c>
      <c r="L9" s="132" t="str">
        <f t="shared" si="0"/>
        <v>https://clinicaltrials.gov/show/NCT04487119</v>
      </c>
      <c r="M9" s="99" t="s">
        <v>165</v>
      </c>
      <c r="N9" s="99" t="s">
        <v>139</v>
      </c>
      <c r="O9" s="99" t="s">
        <v>115</v>
      </c>
      <c r="Q9" s="99" t="s">
        <v>2278</v>
      </c>
      <c r="R9" s="99" t="s">
        <v>108</v>
      </c>
      <c r="S9" s="99" t="s">
        <v>251</v>
      </c>
      <c r="T9" s="99" t="s">
        <v>122</v>
      </c>
      <c r="U9" s="99" t="s">
        <v>2279</v>
      </c>
      <c r="V9" s="115">
        <v>44173</v>
      </c>
      <c r="W9" s="99">
        <v>30</v>
      </c>
    </row>
    <row r="10" spans="1:25" ht="30" customHeight="1" x14ac:dyDescent="0.35">
      <c r="A10" s="96">
        <v>44074</v>
      </c>
      <c r="B10" s="101" t="s">
        <v>3412</v>
      </c>
      <c r="C10" s="99" t="s">
        <v>33</v>
      </c>
      <c r="D10" s="99" t="s">
        <v>3413</v>
      </c>
      <c r="E10" s="99" t="s">
        <v>3414</v>
      </c>
      <c r="F10" s="99" t="s">
        <v>3474</v>
      </c>
      <c r="G10" s="99"/>
      <c r="J10" s="96">
        <v>44061</v>
      </c>
      <c r="K10" s="99" t="s">
        <v>3415</v>
      </c>
      <c r="L10" s="132" t="str">
        <f t="shared" si="0"/>
        <v>https://clinicaltrials.gov/show/NCT04519411</v>
      </c>
      <c r="M10" s="99" t="s">
        <v>165</v>
      </c>
      <c r="N10" s="99" t="s">
        <v>3401</v>
      </c>
      <c r="O10" s="99" t="s">
        <v>118</v>
      </c>
      <c r="P10" s="99" t="s">
        <v>970</v>
      </c>
      <c r="Q10" s="99" t="s">
        <v>3416</v>
      </c>
      <c r="R10" s="99" t="s">
        <v>108</v>
      </c>
      <c r="S10" s="99" t="s">
        <v>904</v>
      </c>
      <c r="T10" s="99" t="s">
        <v>122</v>
      </c>
      <c r="U10" s="99" t="s">
        <v>3417</v>
      </c>
      <c r="V10" s="115">
        <v>43972</v>
      </c>
      <c r="W10" s="99">
        <v>10</v>
      </c>
      <c r="X10" s="99" t="s">
        <v>108</v>
      </c>
    </row>
    <row r="11" spans="1:25" ht="30" customHeight="1" x14ac:dyDescent="0.35">
      <c r="A11" s="96">
        <v>44074</v>
      </c>
      <c r="B11" s="101" t="s">
        <v>1931</v>
      </c>
      <c r="C11" s="99" t="s">
        <v>114</v>
      </c>
      <c r="D11" s="99" t="s">
        <v>1053</v>
      </c>
      <c r="E11" s="99" t="s">
        <v>2182</v>
      </c>
      <c r="F11" s="99" t="s">
        <v>1954</v>
      </c>
      <c r="G11" s="99" t="s">
        <v>1932</v>
      </c>
      <c r="J11" s="96">
        <v>43979</v>
      </c>
      <c r="K11" s="99" t="s">
        <v>1933</v>
      </c>
      <c r="L11" s="132" t="str">
        <f t="shared" si="0"/>
        <v>https://trialregister.nl/trial/8668</v>
      </c>
      <c r="M11" s="99" t="s">
        <v>1055</v>
      </c>
      <c r="N11" s="99" t="s">
        <v>1056</v>
      </c>
      <c r="O11" s="99" t="s">
        <v>115</v>
      </c>
      <c r="P11" s="99" t="s">
        <v>2408</v>
      </c>
      <c r="Q11" s="99" t="s">
        <v>1934</v>
      </c>
      <c r="T11" s="99" t="s">
        <v>253</v>
      </c>
      <c r="U11" s="99" t="s">
        <v>1935</v>
      </c>
      <c r="V11" s="96">
        <v>43979</v>
      </c>
      <c r="W11" s="99">
        <v>20</v>
      </c>
    </row>
    <row r="12" spans="1:25" ht="30" customHeight="1" x14ac:dyDescent="0.35">
      <c r="A12" s="96">
        <v>44074</v>
      </c>
      <c r="B12" s="101" t="s">
        <v>1052</v>
      </c>
      <c r="C12" s="99" t="s">
        <v>114</v>
      </c>
      <c r="D12" s="99" t="s">
        <v>1053</v>
      </c>
      <c r="E12" s="99" t="s">
        <v>1550</v>
      </c>
      <c r="F12" s="99" t="s">
        <v>1139</v>
      </c>
      <c r="G12" s="99" t="s">
        <v>1140</v>
      </c>
      <c r="J12" s="96">
        <v>43917</v>
      </c>
      <c r="K12" s="99" t="s">
        <v>1054</v>
      </c>
      <c r="L12" s="132" t="str">
        <f t="shared" si="0"/>
        <v>https://trialregister.nl/trial/8485</v>
      </c>
      <c r="M12" s="99" t="s">
        <v>1055</v>
      </c>
      <c r="N12" s="99" t="s">
        <v>1056</v>
      </c>
      <c r="O12" s="99" t="s">
        <v>115</v>
      </c>
      <c r="P12" s="99" t="s">
        <v>2409</v>
      </c>
      <c r="Q12" s="99" t="s">
        <v>1057</v>
      </c>
      <c r="T12" s="99" t="s">
        <v>122</v>
      </c>
      <c r="U12" s="99" t="s">
        <v>1058</v>
      </c>
      <c r="V12" s="96">
        <v>43917</v>
      </c>
      <c r="W12" s="99">
        <v>20</v>
      </c>
    </row>
    <row r="13" spans="1:25" ht="30" customHeight="1" x14ac:dyDescent="0.35">
      <c r="A13" s="96">
        <v>44074</v>
      </c>
      <c r="B13" s="101" t="s">
        <v>3418</v>
      </c>
      <c r="C13" s="99" t="s">
        <v>33</v>
      </c>
      <c r="D13" s="99" t="s">
        <v>3419</v>
      </c>
      <c r="E13" s="99" t="s">
        <v>3420</v>
      </c>
      <c r="F13" s="99" t="s">
        <v>3475</v>
      </c>
      <c r="G13" s="99"/>
      <c r="J13" s="96">
        <v>43932</v>
      </c>
      <c r="K13" s="99" t="s">
        <v>3421</v>
      </c>
      <c r="L13" s="132" t="str">
        <f t="shared" si="0"/>
        <v>https://clinicaltrials.gov/show/NCT04345419</v>
      </c>
      <c r="M13" s="99" t="s">
        <v>165</v>
      </c>
      <c r="N13" s="99" t="s">
        <v>139</v>
      </c>
      <c r="O13" s="99" t="s">
        <v>118</v>
      </c>
      <c r="P13" s="99" t="s">
        <v>3422</v>
      </c>
      <c r="Q13" s="99" t="s">
        <v>3423</v>
      </c>
      <c r="R13" s="99" t="s">
        <v>108</v>
      </c>
      <c r="S13" s="99" t="s">
        <v>108</v>
      </c>
      <c r="T13" s="99" t="s">
        <v>122</v>
      </c>
      <c r="U13" s="99" t="s">
        <v>3424</v>
      </c>
      <c r="V13" s="115">
        <v>43998</v>
      </c>
      <c r="W13" s="99">
        <v>120</v>
      </c>
      <c r="X13" s="99" t="s">
        <v>1149</v>
      </c>
    </row>
    <row r="14" spans="1:25" ht="30" customHeight="1" x14ac:dyDescent="0.35">
      <c r="A14" s="96">
        <v>44074</v>
      </c>
      <c r="B14" s="101" t="s">
        <v>3425</v>
      </c>
      <c r="C14" s="99" t="s">
        <v>33</v>
      </c>
      <c r="D14" s="99" t="s">
        <v>3426</v>
      </c>
      <c r="E14" s="99" t="s">
        <v>3427</v>
      </c>
      <c r="F14" s="99" t="s">
        <v>3476</v>
      </c>
      <c r="G14" s="99"/>
      <c r="J14" s="96">
        <v>43936</v>
      </c>
      <c r="K14" s="99" t="s">
        <v>3428</v>
      </c>
      <c r="L14" s="132" t="str">
        <f t="shared" si="0"/>
        <v>https://clinicaltrials.gov/show/NCT04351295</v>
      </c>
      <c r="M14" s="99" t="s">
        <v>165</v>
      </c>
      <c r="N14" s="99" t="s">
        <v>139</v>
      </c>
      <c r="O14" s="99" t="s">
        <v>118</v>
      </c>
      <c r="P14" s="99" t="s">
        <v>938</v>
      </c>
      <c r="Q14" s="99" t="s">
        <v>3423</v>
      </c>
      <c r="R14" s="99" t="s">
        <v>108</v>
      </c>
      <c r="S14" s="99" t="s">
        <v>108</v>
      </c>
      <c r="T14" s="99" t="s">
        <v>122</v>
      </c>
      <c r="U14" s="99" t="s">
        <v>3429</v>
      </c>
      <c r="V14" s="115">
        <v>43941</v>
      </c>
      <c r="W14" s="99">
        <v>40</v>
      </c>
      <c r="X14" s="99" t="s">
        <v>1149</v>
      </c>
    </row>
    <row r="15" spans="1:25" ht="30" customHeight="1" x14ac:dyDescent="0.35">
      <c r="A15" s="96">
        <v>44074</v>
      </c>
      <c r="B15" s="101" t="s">
        <v>3430</v>
      </c>
      <c r="C15" s="99" t="s">
        <v>33</v>
      </c>
      <c r="D15" s="99" t="s">
        <v>3431</v>
      </c>
      <c r="E15" s="99" t="s">
        <v>3432</v>
      </c>
      <c r="F15" s="99" t="s">
        <v>3477</v>
      </c>
      <c r="G15" s="99"/>
      <c r="J15" s="96">
        <v>43949</v>
      </c>
      <c r="K15" s="99" t="s">
        <v>3433</v>
      </c>
      <c r="L15" s="132" t="str">
        <f t="shared" si="0"/>
        <v>https://clinicaltrials.gov/show/NCT04367883</v>
      </c>
      <c r="M15" s="99" t="s">
        <v>165</v>
      </c>
      <c r="N15" s="99" t="s">
        <v>168</v>
      </c>
      <c r="O15" s="99" t="s">
        <v>115</v>
      </c>
      <c r="Q15" s="99" t="s">
        <v>3434</v>
      </c>
      <c r="R15" s="99" t="s">
        <v>108</v>
      </c>
      <c r="S15" s="99" t="s">
        <v>108</v>
      </c>
      <c r="T15" s="99" t="s">
        <v>122</v>
      </c>
      <c r="U15" s="99" t="s">
        <v>3435</v>
      </c>
      <c r="V15" s="115">
        <v>43833</v>
      </c>
      <c r="W15" s="99">
        <v>2574</v>
      </c>
    </row>
    <row r="16" spans="1:25" ht="30" customHeight="1" x14ac:dyDescent="0.35">
      <c r="A16" s="96">
        <v>44074</v>
      </c>
      <c r="B16" s="101" t="s">
        <v>3436</v>
      </c>
      <c r="C16" s="99" t="s">
        <v>33</v>
      </c>
      <c r="E16" s="99" t="s">
        <v>3437</v>
      </c>
      <c r="F16" s="99" t="s">
        <v>3478</v>
      </c>
      <c r="G16" s="99"/>
      <c r="J16" s="96">
        <v>44054</v>
      </c>
      <c r="K16" s="99" t="s">
        <v>3438</v>
      </c>
      <c r="L16" s="132" t="str">
        <f t="shared" si="0"/>
        <v>https://clinicaltrials.gov/show/NCT04509986</v>
      </c>
      <c r="M16" s="99" t="s">
        <v>165</v>
      </c>
      <c r="O16" s="99" t="s">
        <v>115</v>
      </c>
      <c r="Q16" s="99" t="s">
        <v>3439</v>
      </c>
      <c r="R16" s="99" t="s">
        <v>108</v>
      </c>
      <c r="S16" s="99" t="s">
        <v>108</v>
      </c>
      <c r="T16" s="99" t="s">
        <v>765</v>
      </c>
      <c r="U16" s="99" t="s">
        <v>3440</v>
      </c>
      <c r="V16" s="115">
        <v>43840</v>
      </c>
      <c r="W16" s="99">
        <v>1000</v>
      </c>
    </row>
    <row r="17" spans="1:24" ht="30" customHeight="1" x14ac:dyDescent="0.35">
      <c r="A17" s="96">
        <v>44074</v>
      </c>
      <c r="B17" s="101" t="s">
        <v>3441</v>
      </c>
      <c r="C17" s="99" t="s">
        <v>33</v>
      </c>
      <c r="D17" s="99" t="s">
        <v>3442</v>
      </c>
      <c r="E17" s="99" t="s">
        <v>3443</v>
      </c>
      <c r="F17" s="99" t="s">
        <v>3479</v>
      </c>
      <c r="G17" s="99"/>
      <c r="J17" s="96">
        <v>43987</v>
      </c>
      <c r="K17" s="99" t="s">
        <v>3444</v>
      </c>
      <c r="L17" s="132" t="str">
        <f t="shared" si="0"/>
        <v>https://clinicaltrials.gov/show/NCT04513990</v>
      </c>
      <c r="M17" s="99" t="s">
        <v>165</v>
      </c>
      <c r="N17" s="99" t="s">
        <v>3401</v>
      </c>
      <c r="O17" s="99" t="s">
        <v>118</v>
      </c>
      <c r="P17" s="99" t="s">
        <v>1011</v>
      </c>
      <c r="Q17" s="99" t="s">
        <v>3445</v>
      </c>
      <c r="R17" s="99" t="s">
        <v>108</v>
      </c>
      <c r="S17" s="99" t="s">
        <v>108</v>
      </c>
      <c r="T17" s="99" t="s">
        <v>122</v>
      </c>
      <c r="U17" s="99" t="s">
        <v>3446</v>
      </c>
      <c r="V17" s="115">
        <v>44078</v>
      </c>
      <c r="W17" s="99">
        <v>1500</v>
      </c>
      <c r="X17" s="99" t="s">
        <v>108</v>
      </c>
    </row>
    <row r="18" spans="1:24" ht="30" customHeight="1" x14ac:dyDescent="0.35">
      <c r="A18" s="96">
        <v>44074</v>
      </c>
      <c r="B18" s="101" t="s">
        <v>3447</v>
      </c>
      <c r="C18" s="99" t="s">
        <v>33</v>
      </c>
      <c r="E18" s="99" t="s">
        <v>3448</v>
      </c>
      <c r="F18" s="99" t="s">
        <v>3480</v>
      </c>
      <c r="G18" s="99"/>
      <c r="J18" s="96">
        <v>44061</v>
      </c>
      <c r="K18" s="99" t="s">
        <v>3449</v>
      </c>
      <c r="L18" s="132" t="str">
        <f t="shared" si="0"/>
        <v>https://clinicaltrials.gov/show/NCT04519307</v>
      </c>
      <c r="M18" s="99" t="s">
        <v>165</v>
      </c>
      <c r="N18" s="99" t="s">
        <v>169</v>
      </c>
      <c r="O18" s="99" t="s">
        <v>115</v>
      </c>
      <c r="Q18" s="99" t="s">
        <v>3450</v>
      </c>
      <c r="R18" s="99" t="s">
        <v>108</v>
      </c>
      <c r="S18" s="99" t="s">
        <v>1007</v>
      </c>
      <c r="T18" s="99" t="s">
        <v>765</v>
      </c>
      <c r="U18" s="99" t="s">
        <v>3451</v>
      </c>
      <c r="V18" s="115">
        <v>43833</v>
      </c>
      <c r="W18" s="99">
        <v>72</v>
      </c>
    </row>
    <row r="19" spans="1:24" ht="30" customHeight="1" x14ac:dyDescent="0.35">
      <c r="A19" s="96">
        <v>44074</v>
      </c>
      <c r="B19" s="101" t="s">
        <v>3452</v>
      </c>
      <c r="C19" s="99" t="s">
        <v>33</v>
      </c>
      <c r="D19" s="99" t="s">
        <v>3486</v>
      </c>
      <c r="E19" s="99" t="s">
        <v>3453</v>
      </c>
      <c r="F19" s="99" t="s">
        <v>3481</v>
      </c>
      <c r="G19" s="99" t="s">
        <v>3484</v>
      </c>
      <c r="J19" s="96">
        <v>43977</v>
      </c>
      <c r="K19" s="99" t="s">
        <v>3454</v>
      </c>
      <c r="L19" s="132" t="str">
        <f t="shared" si="0"/>
        <v>http://isrctn.com/ISRCTN40302986</v>
      </c>
      <c r="M19" s="99" t="s">
        <v>735</v>
      </c>
      <c r="N19" s="99" t="s">
        <v>2880</v>
      </c>
      <c r="O19" s="99" t="s">
        <v>118</v>
      </c>
      <c r="P19" s="99" t="s">
        <v>3455</v>
      </c>
      <c r="Q19" s="99" t="s">
        <v>3456</v>
      </c>
      <c r="T19" s="99" t="s">
        <v>122</v>
      </c>
      <c r="U19" s="99" t="s">
        <v>3457</v>
      </c>
      <c r="V19" s="96">
        <v>44004</v>
      </c>
      <c r="W19" s="99">
        <v>45</v>
      </c>
      <c r="X19" s="99" t="s">
        <v>3458</v>
      </c>
    </row>
    <row r="20" spans="1:24" ht="30" customHeight="1" x14ac:dyDescent="0.35">
      <c r="A20" s="96">
        <v>44074</v>
      </c>
      <c r="B20" s="101" t="s">
        <v>3459</v>
      </c>
      <c r="C20" s="99" t="s">
        <v>33</v>
      </c>
      <c r="E20" s="99" t="s">
        <v>3460</v>
      </c>
      <c r="F20" s="99" t="s">
        <v>3482</v>
      </c>
      <c r="G20" s="99" t="s">
        <v>1159</v>
      </c>
      <c r="J20" s="96">
        <v>43923</v>
      </c>
      <c r="K20" s="99" t="s">
        <v>3461</v>
      </c>
      <c r="L20" s="132" t="str">
        <f t="shared" si="0"/>
        <v>https://trialregister.nl/trial/8512</v>
      </c>
      <c r="M20" s="99" t="s">
        <v>1055</v>
      </c>
      <c r="N20" s="99" t="s">
        <v>1056</v>
      </c>
      <c r="O20" s="99" t="s">
        <v>115</v>
      </c>
      <c r="P20" s="99" t="s">
        <v>2408</v>
      </c>
      <c r="Q20" s="99" t="s">
        <v>3462</v>
      </c>
      <c r="T20" s="99" t="s">
        <v>122</v>
      </c>
      <c r="U20" s="99" t="s">
        <v>3463</v>
      </c>
      <c r="V20" s="96">
        <v>43908</v>
      </c>
      <c r="W20" s="99">
        <v>400</v>
      </c>
    </row>
    <row r="21" spans="1:24" ht="30" customHeight="1" x14ac:dyDescent="0.35">
      <c r="A21" s="96">
        <v>44074</v>
      </c>
      <c r="B21" s="101" t="s">
        <v>3464</v>
      </c>
      <c r="C21" s="99" t="s">
        <v>33</v>
      </c>
      <c r="D21" s="99" t="s">
        <v>3465</v>
      </c>
      <c r="E21" s="99" t="s">
        <v>3485</v>
      </c>
      <c r="F21" s="99" t="s">
        <v>3483</v>
      </c>
      <c r="G21" s="99" t="s">
        <v>3466</v>
      </c>
      <c r="J21" s="96">
        <v>43944</v>
      </c>
      <c r="K21" s="99" t="s">
        <v>3467</v>
      </c>
      <c r="L21" s="132" t="str">
        <f t="shared" si="0"/>
        <v>https://trialregister.nl/trial/8551</v>
      </c>
      <c r="M21" s="99" t="s">
        <v>1055</v>
      </c>
      <c r="N21" s="99" t="s">
        <v>1056</v>
      </c>
      <c r="O21" s="99" t="s">
        <v>115</v>
      </c>
      <c r="P21" s="99" t="s">
        <v>3468</v>
      </c>
      <c r="Q21" s="99" t="s">
        <v>3469</v>
      </c>
      <c r="T21" s="99" t="s">
        <v>122</v>
      </c>
      <c r="U21" s="99" t="s">
        <v>3470</v>
      </c>
      <c r="V21" s="96">
        <v>43944</v>
      </c>
      <c r="W21" s="99">
        <v>160</v>
      </c>
    </row>
    <row r="22" spans="1:24" ht="30" customHeight="1" x14ac:dyDescent="0.35">
      <c r="A22" s="96">
        <v>44067</v>
      </c>
      <c r="B22" s="101" t="s">
        <v>2552</v>
      </c>
      <c r="C22" s="108" t="s">
        <v>33</v>
      </c>
      <c r="D22" s="99" t="s">
        <v>1877</v>
      </c>
      <c r="E22" s="99" t="s">
        <v>1878</v>
      </c>
      <c r="F22" s="99" t="s">
        <v>1945</v>
      </c>
      <c r="G22" s="99"/>
      <c r="J22" s="96">
        <v>43990</v>
      </c>
      <c r="K22" s="99" t="s">
        <v>1879</v>
      </c>
      <c r="L22" s="132" t="str">
        <f t="shared" si="0"/>
        <v>https://clinicaltrials.gov/show/NCT04425850</v>
      </c>
      <c r="M22" s="99" t="s">
        <v>165</v>
      </c>
      <c r="N22" s="99" t="s">
        <v>931</v>
      </c>
      <c r="O22" s="99" t="s">
        <v>115</v>
      </c>
      <c r="Q22" s="99" t="s">
        <v>1880</v>
      </c>
      <c r="R22" s="99" t="s">
        <v>1147</v>
      </c>
      <c r="S22" s="99" t="s">
        <v>108</v>
      </c>
      <c r="T22" s="99" t="s">
        <v>765</v>
      </c>
      <c r="U22" s="99" t="s">
        <v>1881</v>
      </c>
      <c r="V22" s="115">
        <v>43983</v>
      </c>
      <c r="W22" s="99">
        <v>70</v>
      </c>
    </row>
    <row r="23" spans="1:24" ht="30" customHeight="1" x14ac:dyDescent="0.35">
      <c r="A23" s="96">
        <v>44067</v>
      </c>
      <c r="B23" s="101" t="s">
        <v>2436</v>
      </c>
      <c r="C23" s="108" t="s">
        <v>33</v>
      </c>
      <c r="D23" s="99" t="s">
        <v>2437</v>
      </c>
      <c r="E23" s="99" t="s">
        <v>2438</v>
      </c>
      <c r="F23" s="99" t="s">
        <v>2557</v>
      </c>
      <c r="G23" s="99"/>
      <c r="J23" s="96">
        <v>44018</v>
      </c>
      <c r="K23" s="99" t="s">
        <v>2439</v>
      </c>
      <c r="L23" s="132" t="str">
        <f t="shared" si="0"/>
        <v>https://clinicaltrials.gov/show/NCT04460690</v>
      </c>
      <c r="M23" s="99" t="s">
        <v>165</v>
      </c>
      <c r="N23" s="99" t="s">
        <v>103</v>
      </c>
      <c r="O23" s="99" t="s">
        <v>118</v>
      </c>
      <c r="P23" s="99" t="s">
        <v>1011</v>
      </c>
      <c r="Q23" s="99" t="s">
        <v>2440</v>
      </c>
      <c r="R23" s="99" t="s">
        <v>1147</v>
      </c>
      <c r="S23" s="99" t="s">
        <v>108</v>
      </c>
      <c r="T23" s="99" t="s">
        <v>122</v>
      </c>
      <c r="U23" s="99" t="s">
        <v>2441</v>
      </c>
      <c r="V23" s="115">
        <v>44025</v>
      </c>
      <c r="W23" s="99">
        <v>5000</v>
      </c>
      <c r="X23" s="99" t="s">
        <v>108</v>
      </c>
    </row>
    <row r="24" spans="1:24" ht="30" customHeight="1" x14ac:dyDescent="0.35">
      <c r="A24" s="96">
        <v>44067</v>
      </c>
      <c r="B24" s="101" t="s">
        <v>2442</v>
      </c>
      <c r="C24" s="108" t="s">
        <v>33</v>
      </c>
      <c r="E24" s="99" t="s">
        <v>2443</v>
      </c>
      <c r="F24" s="99" t="s">
        <v>2558</v>
      </c>
      <c r="G24" s="99"/>
      <c r="J24" s="96">
        <v>44050</v>
      </c>
      <c r="K24" s="99" t="s">
        <v>2444</v>
      </c>
      <c r="L24" s="132" t="str">
        <f t="shared" si="0"/>
        <v>https://clinicaltrials.gov/show/NCT04505709</v>
      </c>
      <c r="M24" s="99" t="s">
        <v>165</v>
      </c>
      <c r="N24" s="99" t="s">
        <v>168</v>
      </c>
      <c r="O24" s="99" t="s">
        <v>785</v>
      </c>
      <c r="Q24" s="99" t="s">
        <v>2445</v>
      </c>
      <c r="R24" s="99" t="s">
        <v>792</v>
      </c>
      <c r="S24" s="99" t="s">
        <v>108</v>
      </c>
      <c r="T24" s="99" t="s">
        <v>122</v>
      </c>
      <c r="U24" s="99" t="s">
        <v>2446</v>
      </c>
      <c r="V24" s="115">
        <v>44044</v>
      </c>
      <c r="W24" s="99">
        <v>1000</v>
      </c>
    </row>
    <row r="25" spans="1:24" ht="30" customHeight="1" x14ac:dyDescent="0.35">
      <c r="A25" s="96">
        <v>44067</v>
      </c>
      <c r="B25" s="101" t="s">
        <v>2447</v>
      </c>
      <c r="C25" s="108" t="s">
        <v>33</v>
      </c>
      <c r="E25" s="99" t="s">
        <v>2448</v>
      </c>
      <c r="F25" s="99" t="s">
        <v>2559</v>
      </c>
      <c r="G25" s="99"/>
      <c r="J25" s="96">
        <v>44036</v>
      </c>
      <c r="K25" s="99" t="s">
        <v>2449</v>
      </c>
      <c r="L25" s="132" t="str">
        <f t="shared" si="0"/>
        <v>https://clinicaltrials.gov/show/NCT04511429</v>
      </c>
      <c r="M25" s="99" t="s">
        <v>165</v>
      </c>
      <c r="N25" s="99" t="s">
        <v>1063</v>
      </c>
      <c r="O25" s="99" t="s">
        <v>785</v>
      </c>
      <c r="Q25" s="99" t="s">
        <v>2450</v>
      </c>
      <c r="R25" s="99" t="s">
        <v>1007</v>
      </c>
      <c r="S25" s="99" t="s">
        <v>251</v>
      </c>
      <c r="T25" s="99" t="s">
        <v>122</v>
      </c>
      <c r="U25" s="99" t="s">
        <v>2451</v>
      </c>
      <c r="V25" s="115">
        <v>44012</v>
      </c>
      <c r="W25" s="99">
        <v>200</v>
      </c>
    </row>
    <row r="26" spans="1:24" ht="30" customHeight="1" x14ac:dyDescent="0.35">
      <c r="A26" s="96">
        <v>44067</v>
      </c>
      <c r="B26" s="101" t="s">
        <v>2452</v>
      </c>
      <c r="C26" s="108" t="s">
        <v>33</v>
      </c>
      <c r="D26" s="99" t="s">
        <v>2453</v>
      </c>
      <c r="E26" s="99" t="s">
        <v>2454</v>
      </c>
      <c r="F26" s="99" t="s">
        <v>2560</v>
      </c>
      <c r="G26" s="99"/>
      <c r="J26" s="96">
        <v>44055</v>
      </c>
      <c r="K26" s="99" t="s">
        <v>2455</v>
      </c>
      <c r="L26" s="132" t="str">
        <f t="shared" si="0"/>
        <v>https://clinicaltrials.gov/show/NCT04511949</v>
      </c>
      <c r="M26" s="99" t="s">
        <v>165</v>
      </c>
      <c r="N26" s="99" t="s">
        <v>117</v>
      </c>
      <c r="O26" s="99" t="s">
        <v>118</v>
      </c>
      <c r="P26" s="99" t="s">
        <v>970</v>
      </c>
      <c r="Q26" s="99" t="s">
        <v>2456</v>
      </c>
      <c r="R26" s="99" t="s">
        <v>811</v>
      </c>
      <c r="S26" s="99" t="s">
        <v>108</v>
      </c>
      <c r="T26" s="99" t="s">
        <v>122</v>
      </c>
      <c r="U26" s="99" t="s">
        <v>2457</v>
      </c>
      <c r="V26" s="115">
        <v>44024</v>
      </c>
      <c r="W26" s="99">
        <v>500</v>
      </c>
      <c r="X26" s="99" t="s">
        <v>108</v>
      </c>
    </row>
    <row r="27" spans="1:24" ht="30" customHeight="1" x14ac:dyDescent="0.35">
      <c r="A27" s="96">
        <v>44067</v>
      </c>
      <c r="B27" s="101" t="s">
        <v>2458</v>
      </c>
      <c r="C27" s="108" t="s">
        <v>33</v>
      </c>
      <c r="E27" s="99" t="s">
        <v>2459</v>
      </c>
      <c r="F27" s="99" t="s">
        <v>2561</v>
      </c>
      <c r="G27" s="99"/>
      <c r="J27" s="96">
        <v>44056</v>
      </c>
      <c r="K27" s="99" t="s">
        <v>2460</v>
      </c>
      <c r="L27" s="132" t="str">
        <f t="shared" si="0"/>
        <v>https://clinicaltrials.gov/show/NCT04514016</v>
      </c>
      <c r="M27" s="99" t="s">
        <v>165</v>
      </c>
      <c r="N27" s="99" t="s">
        <v>103</v>
      </c>
      <c r="O27" s="99" t="s">
        <v>115</v>
      </c>
      <c r="Q27" s="99" t="s">
        <v>2461</v>
      </c>
      <c r="R27" s="99" t="s">
        <v>811</v>
      </c>
      <c r="S27" s="99" t="s">
        <v>2145</v>
      </c>
      <c r="T27" s="99" t="s">
        <v>122</v>
      </c>
      <c r="U27" s="99" t="s">
        <v>2462</v>
      </c>
      <c r="V27" s="115">
        <v>44055</v>
      </c>
      <c r="W27" s="99">
        <v>100</v>
      </c>
    </row>
    <row r="28" spans="1:24" ht="30" customHeight="1" x14ac:dyDescent="0.35">
      <c r="A28" s="96">
        <v>44067</v>
      </c>
      <c r="B28" s="101" t="s">
        <v>639</v>
      </c>
      <c r="C28" s="108" t="s">
        <v>33</v>
      </c>
      <c r="D28" s="99" t="s">
        <v>640</v>
      </c>
      <c r="E28" s="99" t="s">
        <v>641</v>
      </c>
      <c r="F28" s="99" t="s">
        <v>1691</v>
      </c>
      <c r="G28" s="99" t="s">
        <v>1692</v>
      </c>
      <c r="J28" s="96">
        <v>43950</v>
      </c>
      <c r="K28" s="99" t="s">
        <v>642</v>
      </c>
      <c r="L28" s="132" t="str">
        <f t="shared" si="0"/>
        <v>http://www.chictr.org.cn/showproj.aspx?proj=53003</v>
      </c>
      <c r="M28" s="99" t="s">
        <v>274</v>
      </c>
      <c r="N28" s="99" t="s">
        <v>107</v>
      </c>
      <c r="O28" s="99" t="s">
        <v>284</v>
      </c>
      <c r="P28" s="99" t="s">
        <v>285</v>
      </c>
      <c r="Q28" s="99" t="s">
        <v>643</v>
      </c>
      <c r="R28" s="99">
        <v>3</v>
      </c>
      <c r="T28" s="99" t="s">
        <v>122</v>
      </c>
      <c r="U28" s="99" t="s">
        <v>644</v>
      </c>
      <c r="V28" s="96">
        <v>43950</v>
      </c>
      <c r="W28" s="99" t="s">
        <v>645</v>
      </c>
      <c r="X28" s="124">
        <v>43832</v>
      </c>
    </row>
    <row r="29" spans="1:24" ht="30" customHeight="1" x14ac:dyDescent="0.35">
      <c r="A29" s="96">
        <v>44067</v>
      </c>
      <c r="B29" s="101" t="s">
        <v>329</v>
      </c>
      <c r="C29" s="108" t="s">
        <v>33</v>
      </c>
      <c r="D29" s="99" t="s">
        <v>330</v>
      </c>
      <c r="E29" s="99" t="s">
        <v>331</v>
      </c>
      <c r="F29" s="99" t="s">
        <v>1648</v>
      </c>
      <c r="G29" s="99" t="s">
        <v>1649</v>
      </c>
      <c r="J29" s="96">
        <v>43875</v>
      </c>
      <c r="K29" s="99" t="s">
        <v>332</v>
      </c>
      <c r="L29" s="132" t="str">
        <f t="shared" si="0"/>
        <v>http://www.chictr.org.cn/showproj.aspx?proj=49502</v>
      </c>
      <c r="M29" s="99" t="s">
        <v>274</v>
      </c>
      <c r="N29" s="99" t="s">
        <v>107</v>
      </c>
      <c r="O29" s="99" t="s">
        <v>284</v>
      </c>
      <c r="P29" s="99" t="s">
        <v>285</v>
      </c>
      <c r="Q29" s="99" t="s">
        <v>333</v>
      </c>
      <c r="R29" s="99">
        <v>0</v>
      </c>
      <c r="S29" s="99">
        <v>100</v>
      </c>
      <c r="U29" s="99" t="s">
        <v>334</v>
      </c>
      <c r="V29" s="96">
        <v>43868</v>
      </c>
      <c r="W29" s="99" t="s">
        <v>335</v>
      </c>
      <c r="X29" s="99">
        <v>0</v>
      </c>
    </row>
    <row r="30" spans="1:24" ht="30" customHeight="1" x14ac:dyDescent="0.35">
      <c r="A30" s="96">
        <v>44067</v>
      </c>
      <c r="B30" s="101" t="s">
        <v>682</v>
      </c>
      <c r="C30" s="108" t="s">
        <v>33</v>
      </c>
      <c r="D30" s="99" t="s">
        <v>1595</v>
      </c>
      <c r="E30" s="99" t="s">
        <v>683</v>
      </c>
      <c r="F30" s="99" t="s">
        <v>1596</v>
      </c>
      <c r="G30" s="99" t="s">
        <v>1597</v>
      </c>
      <c r="J30" s="96">
        <v>43941</v>
      </c>
      <c r="K30" s="99" t="s">
        <v>684</v>
      </c>
      <c r="L30" s="132" t="str">
        <f t="shared" si="0"/>
        <v>http://www.drks.de/DRKS00021399</v>
      </c>
      <c r="M30" s="99" t="s">
        <v>675</v>
      </c>
      <c r="N30" s="99" t="s">
        <v>111</v>
      </c>
      <c r="O30" s="99" t="s">
        <v>676</v>
      </c>
      <c r="P30" s="99" t="s">
        <v>685</v>
      </c>
      <c r="Q30" s="99" t="s">
        <v>686</v>
      </c>
      <c r="R30" s="99" t="s">
        <v>687</v>
      </c>
      <c r="S30" s="99" t="s">
        <v>688</v>
      </c>
      <c r="T30" s="99" t="s">
        <v>122</v>
      </c>
      <c r="U30" s="99" t="s">
        <v>689</v>
      </c>
      <c r="V30" s="96">
        <v>44169</v>
      </c>
      <c r="W30" s="99">
        <v>450</v>
      </c>
      <c r="X30" s="99" t="s">
        <v>108</v>
      </c>
    </row>
    <row r="31" spans="1:24" ht="30" customHeight="1" x14ac:dyDescent="0.35">
      <c r="A31" s="96">
        <v>44067</v>
      </c>
      <c r="B31" s="101" t="s">
        <v>695</v>
      </c>
      <c r="C31" s="108" t="s">
        <v>33</v>
      </c>
      <c r="D31" s="99" t="s">
        <v>696</v>
      </c>
      <c r="E31" s="99" t="s">
        <v>1547</v>
      </c>
      <c r="F31" s="99" t="s">
        <v>1593</v>
      </c>
      <c r="G31" s="99" t="s">
        <v>1594</v>
      </c>
      <c r="J31" s="96">
        <v>43943</v>
      </c>
      <c r="K31" s="99" t="s">
        <v>697</v>
      </c>
      <c r="L31" s="132" t="str">
        <f t="shared" si="0"/>
        <v>http://www.drks.de/DRKS00021521</v>
      </c>
      <c r="M31" s="99" t="s">
        <v>675</v>
      </c>
      <c r="N31" s="99" t="s">
        <v>111</v>
      </c>
      <c r="O31" s="99" t="s">
        <v>676</v>
      </c>
      <c r="P31" s="99" t="s">
        <v>685</v>
      </c>
      <c r="Q31" s="99" t="s">
        <v>698</v>
      </c>
      <c r="R31" s="99" t="s">
        <v>687</v>
      </c>
      <c r="S31" s="99" t="s">
        <v>699</v>
      </c>
      <c r="T31" s="99" t="s">
        <v>122</v>
      </c>
      <c r="U31" s="99" t="s">
        <v>700</v>
      </c>
      <c r="V31" s="96">
        <v>43943</v>
      </c>
      <c r="W31" s="99">
        <v>2000</v>
      </c>
      <c r="X31" s="99">
        <v>0</v>
      </c>
    </row>
    <row r="32" spans="1:24" ht="30" customHeight="1" x14ac:dyDescent="0.35">
      <c r="A32" s="96">
        <v>44067</v>
      </c>
      <c r="B32" s="101" t="s">
        <v>2377</v>
      </c>
      <c r="C32" s="108" t="s">
        <v>33</v>
      </c>
      <c r="D32" s="99" t="s">
        <v>2378</v>
      </c>
      <c r="E32" s="99" t="s">
        <v>2381</v>
      </c>
      <c r="F32" s="99" t="s">
        <v>2379</v>
      </c>
      <c r="G32" s="99" t="s">
        <v>2380</v>
      </c>
      <c r="J32" s="96">
        <v>44039</v>
      </c>
      <c r="K32" s="99" t="s">
        <v>2382</v>
      </c>
      <c r="L32" s="132" t="str">
        <f t="shared" si="0"/>
        <v>http://www.drks.de/DRKS00021229</v>
      </c>
      <c r="M32" s="99" t="s">
        <v>675</v>
      </c>
      <c r="N32" s="99" t="s">
        <v>111</v>
      </c>
      <c r="O32" s="99" t="s">
        <v>676</v>
      </c>
      <c r="P32" s="99" t="s">
        <v>2383</v>
      </c>
      <c r="Q32" s="99" t="s">
        <v>2384</v>
      </c>
      <c r="R32" s="99" t="s">
        <v>2385</v>
      </c>
      <c r="S32" s="99" t="s">
        <v>251</v>
      </c>
      <c r="T32" s="99" t="s">
        <v>122</v>
      </c>
      <c r="U32" s="99" t="s">
        <v>2386</v>
      </c>
      <c r="V32" s="96">
        <v>43917</v>
      </c>
      <c r="W32" s="99">
        <v>900</v>
      </c>
      <c r="X32" s="99" t="s">
        <v>108</v>
      </c>
    </row>
    <row r="33" spans="1:24" ht="30" customHeight="1" x14ac:dyDescent="0.35">
      <c r="A33" s="96">
        <v>44067</v>
      </c>
      <c r="B33" s="101" t="s">
        <v>1978</v>
      </c>
      <c r="C33" s="108" t="s">
        <v>33</v>
      </c>
      <c r="D33" s="99" t="s">
        <v>1979</v>
      </c>
      <c r="E33" s="99" t="s">
        <v>1982</v>
      </c>
      <c r="F33" s="99" t="s">
        <v>1980</v>
      </c>
      <c r="G33" s="99" t="s">
        <v>1981</v>
      </c>
      <c r="J33" s="96">
        <v>44008</v>
      </c>
      <c r="K33" s="99" t="s">
        <v>1983</v>
      </c>
      <c r="L33" s="132" t="str">
        <f t="shared" si="0"/>
        <v>http://www.drks.de/DRKS00022292</v>
      </c>
      <c r="M33" s="99" t="s">
        <v>675</v>
      </c>
      <c r="N33" s="99" t="s">
        <v>111</v>
      </c>
      <c r="O33" s="99" t="s">
        <v>676</v>
      </c>
      <c r="P33" s="99" t="s">
        <v>1984</v>
      </c>
      <c r="Q33" s="99" t="s">
        <v>1985</v>
      </c>
      <c r="R33" s="99" t="s">
        <v>1147</v>
      </c>
      <c r="S33" s="99" t="s">
        <v>680</v>
      </c>
      <c r="T33" s="99" t="s">
        <v>122</v>
      </c>
      <c r="U33" s="99" t="s">
        <v>1986</v>
      </c>
      <c r="V33" s="96">
        <v>43983</v>
      </c>
      <c r="W33" s="99">
        <v>250</v>
      </c>
      <c r="X33" s="99">
        <v>0</v>
      </c>
    </row>
    <row r="34" spans="1:24" ht="30" customHeight="1" x14ac:dyDescent="0.35">
      <c r="A34" s="96">
        <v>44067</v>
      </c>
      <c r="B34" s="101" t="s">
        <v>2394</v>
      </c>
      <c r="C34" s="108" t="s">
        <v>33</v>
      </c>
      <c r="D34" s="99" t="s">
        <v>2417</v>
      </c>
      <c r="E34" s="99" t="s">
        <v>2397</v>
      </c>
      <c r="F34" s="99" t="s">
        <v>2395</v>
      </c>
      <c r="G34" s="99" t="s">
        <v>2396</v>
      </c>
      <c r="J34" s="96">
        <v>44019</v>
      </c>
      <c r="K34" s="99" t="s">
        <v>2398</v>
      </c>
      <c r="L34" s="132" t="str">
        <f t="shared" si="0"/>
        <v>http://www.drks.de/DRKS00022380</v>
      </c>
      <c r="M34" s="99" t="s">
        <v>675</v>
      </c>
      <c r="N34" s="99" t="s">
        <v>111</v>
      </c>
      <c r="O34" s="99" t="s">
        <v>676</v>
      </c>
      <c r="P34" s="99" t="s">
        <v>1275</v>
      </c>
      <c r="Q34" s="99" t="s">
        <v>2399</v>
      </c>
      <c r="R34" s="99" t="s">
        <v>2400</v>
      </c>
      <c r="S34" s="99" t="s">
        <v>2401</v>
      </c>
      <c r="T34" s="99" t="s">
        <v>122</v>
      </c>
      <c r="U34" s="99" t="s">
        <v>2402</v>
      </c>
      <c r="V34" s="96">
        <v>44024</v>
      </c>
      <c r="W34" s="99">
        <v>14000</v>
      </c>
      <c r="X34" s="99" t="s">
        <v>108</v>
      </c>
    </row>
    <row r="35" spans="1:24" ht="30" customHeight="1" x14ac:dyDescent="0.35">
      <c r="A35" s="96">
        <v>44067</v>
      </c>
      <c r="B35" s="101" t="s">
        <v>1987</v>
      </c>
      <c r="C35" s="108" t="s">
        <v>33</v>
      </c>
      <c r="D35" s="99" t="s">
        <v>1988</v>
      </c>
      <c r="E35" s="99" t="s">
        <v>1991</v>
      </c>
      <c r="F35" s="99" t="s">
        <v>1989</v>
      </c>
      <c r="G35" s="99" t="s">
        <v>1990</v>
      </c>
      <c r="J35" s="96">
        <v>43969</v>
      </c>
      <c r="K35" s="99" t="s">
        <v>1992</v>
      </c>
      <c r="L35" s="132" t="str">
        <f t="shared" si="0"/>
        <v>http://www.drks.de/DRKS00021709</v>
      </c>
      <c r="M35" s="99" t="s">
        <v>675</v>
      </c>
      <c r="N35" s="99" t="s">
        <v>111</v>
      </c>
      <c r="O35" s="99" t="s">
        <v>676</v>
      </c>
      <c r="P35" s="99" t="s">
        <v>1993</v>
      </c>
      <c r="Q35" s="99" t="s">
        <v>1994</v>
      </c>
      <c r="R35" s="99" t="s">
        <v>1147</v>
      </c>
      <c r="S35" s="99" t="s">
        <v>680</v>
      </c>
      <c r="T35" s="99" t="s">
        <v>122</v>
      </c>
      <c r="U35" s="99" t="s">
        <v>1995</v>
      </c>
      <c r="V35" s="96">
        <v>44015</v>
      </c>
      <c r="W35" s="99">
        <v>1500</v>
      </c>
      <c r="X35" s="99" t="s">
        <v>108</v>
      </c>
    </row>
    <row r="36" spans="1:24" ht="30" customHeight="1" x14ac:dyDescent="0.35">
      <c r="A36" s="96">
        <v>44067</v>
      </c>
      <c r="B36" s="101" t="s">
        <v>1081</v>
      </c>
      <c r="C36" s="108" t="s">
        <v>33</v>
      </c>
      <c r="D36" s="99" t="s">
        <v>1754</v>
      </c>
      <c r="E36" s="99" t="s">
        <v>1082</v>
      </c>
      <c r="F36" s="99" t="s">
        <v>1482</v>
      </c>
      <c r="G36" s="99" t="s">
        <v>1755</v>
      </c>
      <c r="J36" s="96">
        <v>43943</v>
      </c>
      <c r="K36" s="99" t="s">
        <v>1083</v>
      </c>
      <c r="L36" s="132" t="str">
        <f t="shared" si="0"/>
        <v>http://www.ensaiosclinicos.gov.br/rg/RBR-658khm/</v>
      </c>
      <c r="M36" s="99" t="s">
        <v>1062</v>
      </c>
      <c r="N36" s="99" t="s">
        <v>1063</v>
      </c>
      <c r="O36" s="99" t="s">
        <v>1064</v>
      </c>
      <c r="P36" s="99" t="s">
        <v>1084</v>
      </c>
      <c r="Q36" s="99" t="s">
        <v>1085</v>
      </c>
      <c r="R36" s="99">
        <v>0</v>
      </c>
      <c r="S36" s="99">
        <v>0</v>
      </c>
      <c r="T36" s="99" t="s">
        <v>122</v>
      </c>
      <c r="U36" s="99" t="s">
        <v>1086</v>
      </c>
      <c r="V36" s="96">
        <v>43922</v>
      </c>
      <c r="W36" s="99">
        <v>90</v>
      </c>
      <c r="X36" s="99" t="s">
        <v>108</v>
      </c>
    </row>
    <row r="37" spans="1:24" ht="30" customHeight="1" x14ac:dyDescent="0.35">
      <c r="A37" s="96">
        <v>44067</v>
      </c>
      <c r="B37" s="101" t="s">
        <v>2463</v>
      </c>
      <c r="C37" s="108" t="s">
        <v>33</v>
      </c>
      <c r="D37" s="99" t="s">
        <v>2464</v>
      </c>
      <c r="E37" s="99" t="s">
        <v>2467</v>
      </c>
      <c r="F37" s="99" t="s">
        <v>2465</v>
      </c>
      <c r="G37" s="99" t="s">
        <v>2466</v>
      </c>
      <c r="J37" s="96">
        <v>43985</v>
      </c>
      <c r="K37" s="99" t="s">
        <v>2468</v>
      </c>
      <c r="L37" s="132" t="str">
        <f t="shared" si="0"/>
        <v>http://www.ensaiosclinicos.gov.br/rg/RBR-43hbks/</v>
      </c>
      <c r="M37" s="99" t="s">
        <v>1062</v>
      </c>
      <c r="N37" s="99" t="s">
        <v>1063</v>
      </c>
      <c r="O37" s="99" t="s">
        <v>115</v>
      </c>
      <c r="P37" s="99" t="s">
        <v>2469</v>
      </c>
      <c r="Q37" s="99" t="s">
        <v>2470</v>
      </c>
      <c r="R37" s="99">
        <v>0</v>
      </c>
      <c r="S37" s="99" t="s">
        <v>2471</v>
      </c>
      <c r="T37" s="99" t="s">
        <v>122</v>
      </c>
      <c r="U37" s="99" t="s">
        <v>2472</v>
      </c>
      <c r="V37" s="96">
        <v>43942</v>
      </c>
      <c r="W37" s="99">
        <v>50</v>
      </c>
      <c r="X37" s="99" t="s">
        <v>108</v>
      </c>
    </row>
    <row r="38" spans="1:24" ht="30" customHeight="1" x14ac:dyDescent="0.35">
      <c r="A38" s="96">
        <v>44067</v>
      </c>
      <c r="B38" s="101" t="s">
        <v>2473</v>
      </c>
      <c r="C38" s="108" t="s">
        <v>33</v>
      </c>
      <c r="D38" s="99" t="s">
        <v>2474</v>
      </c>
      <c r="E38" s="99" t="s">
        <v>2476</v>
      </c>
      <c r="F38" s="99" t="s">
        <v>2465</v>
      </c>
      <c r="G38" s="99" t="s">
        <v>2475</v>
      </c>
      <c r="J38" s="96">
        <v>43990</v>
      </c>
      <c r="K38" s="99" t="s">
        <v>2477</v>
      </c>
      <c r="L38" s="132" t="str">
        <f t="shared" si="0"/>
        <v>http://www.ensaiosclinicos.gov.br/rg/RBR-4qjzh7/</v>
      </c>
      <c r="M38" s="99" t="s">
        <v>1062</v>
      </c>
      <c r="N38" s="99" t="s">
        <v>1063</v>
      </c>
      <c r="O38" s="99" t="s">
        <v>115</v>
      </c>
      <c r="P38" s="99" t="s">
        <v>2478</v>
      </c>
      <c r="Q38" s="99" t="s">
        <v>2470</v>
      </c>
      <c r="R38" s="99">
        <v>0</v>
      </c>
      <c r="S38" s="99">
        <v>0</v>
      </c>
      <c r="T38" s="99" t="s">
        <v>253</v>
      </c>
      <c r="U38" s="99" t="s">
        <v>2479</v>
      </c>
      <c r="V38" s="96">
        <v>43938</v>
      </c>
      <c r="W38" s="99">
        <v>50</v>
      </c>
      <c r="X38" s="99" t="s">
        <v>108</v>
      </c>
    </row>
    <row r="39" spans="1:24" ht="30" customHeight="1" x14ac:dyDescent="0.35">
      <c r="A39" s="96">
        <v>44067</v>
      </c>
      <c r="B39" s="101" t="s">
        <v>2480</v>
      </c>
      <c r="C39" s="108" t="s">
        <v>33</v>
      </c>
      <c r="D39" s="99" t="s">
        <v>2553</v>
      </c>
      <c r="E39" s="99" t="s">
        <v>2483</v>
      </c>
      <c r="F39" s="99" t="s">
        <v>2481</v>
      </c>
      <c r="G39" s="99" t="s">
        <v>2482</v>
      </c>
      <c r="J39" s="96">
        <v>44041</v>
      </c>
      <c r="K39" s="99" t="s">
        <v>2484</v>
      </c>
      <c r="L39" s="132" t="str">
        <f t="shared" si="0"/>
        <v>http://www.ensaiosclinicos.gov.br/rg/RBR-3g5f9f/</v>
      </c>
      <c r="M39" s="99" t="s">
        <v>1062</v>
      </c>
      <c r="N39" s="99" t="s">
        <v>1063</v>
      </c>
      <c r="O39" s="99" t="s">
        <v>1064</v>
      </c>
      <c r="P39" s="99" t="s">
        <v>2485</v>
      </c>
      <c r="Q39" s="99" t="s">
        <v>2486</v>
      </c>
      <c r="R39" s="99" t="s">
        <v>2487</v>
      </c>
      <c r="S39" s="99" t="s">
        <v>2488</v>
      </c>
      <c r="T39" s="99" t="s">
        <v>253</v>
      </c>
      <c r="U39" s="99" t="s">
        <v>2489</v>
      </c>
      <c r="V39" s="96">
        <v>44071</v>
      </c>
      <c r="W39" s="99">
        <v>20000</v>
      </c>
      <c r="X39" s="99" t="s">
        <v>108</v>
      </c>
    </row>
    <row r="40" spans="1:24" ht="30" customHeight="1" x14ac:dyDescent="0.35">
      <c r="A40" s="96">
        <v>44067</v>
      </c>
      <c r="B40" s="101" t="s">
        <v>2490</v>
      </c>
      <c r="C40" s="108" t="s">
        <v>33</v>
      </c>
      <c r="D40" s="99" t="s">
        <v>2491</v>
      </c>
      <c r="E40" s="99" t="s">
        <v>2556</v>
      </c>
      <c r="F40" s="99" t="s">
        <v>2562</v>
      </c>
      <c r="G40" s="99" t="s">
        <v>2492</v>
      </c>
      <c r="J40" s="96">
        <v>44047</v>
      </c>
      <c r="K40" s="99" t="s">
        <v>2493</v>
      </c>
      <c r="L40" s="132" t="str">
        <f t="shared" si="0"/>
        <v>http://www.ensaiosclinicos.gov.br/rg/RBR-7dsxsv/</v>
      </c>
      <c r="M40" s="99" t="s">
        <v>1062</v>
      </c>
      <c r="N40" s="99" t="s">
        <v>1063</v>
      </c>
      <c r="O40" s="99" t="s">
        <v>115</v>
      </c>
      <c r="P40" s="99" t="s">
        <v>2494</v>
      </c>
      <c r="Q40" s="99" t="s">
        <v>2495</v>
      </c>
      <c r="R40" s="99">
        <v>0</v>
      </c>
      <c r="S40" s="99">
        <v>0</v>
      </c>
      <c r="T40" s="99" t="s">
        <v>122</v>
      </c>
      <c r="U40" s="99" t="s">
        <v>2496</v>
      </c>
      <c r="V40" s="96">
        <v>43892</v>
      </c>
      <c r="W40" s="99">
        <v>500</v>
      </c>
      <c r="X40" s="99" t="s">
        <v>108</v>
      </c>
    </row>
    <row r="41" spans="1:24" ht="30" customHeight="1" x14ac:dyDescent="0.35">
      <c r="A41" s="96">
        <v>44067</v>
      </c>
      <c r="B41" s="101" t="s">
        <v>2497</v>
      </c>
      <c r="C41" s="108" t="s">
        <v>33</v>
      </c>
      <c r="D41" s="99" t="s">
        <v>2498</v>
      </c>
      <c r="E41" s="99" t="s">
        <v>2501</v>
      </c>
      <c r="F41" s="99" t="s">
        <v>2499</v>
      </c>
      <c r="G41" s="99" t="s">
        <v>2500</v>
      </c>
      <c r="J41" s="96">
        <v>44050</v>
      </c>
      <c r="K41" s="99" t="s">
        <v>2502</v>
      </c>
      <c r="L41" s="132" t="str">
        <f t="shared" si="0"/>
        <v>http://www.ensaiosclinicos.gov.br/rg/RBR-2f9k8p/</v>
      </c>
      <c r="M41" s="99" t="s">
        <v>1062</v>
      </c>
      <c r="N41" s="99" t="s">
        <v>1063</v>
      </c>
      <c r="O41" s="99" t="s">
        <v>115</v>
      </c>
      <c r="P41" s="99" t="s">
        <v>2503</v>
      </c>
      <c r="Q41" s="99" t="s">
        <v>2504</v>
      </c>
      <c r="R41" s="99" t="s">
        <v>2505</v>
      </c>
      <c r="S41" s="99" t="s">
        <v>2506</v>
      </c>
      <c r="T41" s="99" t="s">
        <v>122</v>
      </c>
      <c r="U41" s="99" t="s">
        <v>2507</v>
      </c>
      <c r="V41" s="96">
        <v>44000</v>
      </c>
      <c r="W41" s="99">
        <v>2000</v>
      </c>
      <c r="X41" s="99" t="s">
        <v>108</v>
      </c>
    </row>
    <row r="42" spans="1:24" ht="30" customHeight="1" x14ac:dyDescent="0.35">
      <c r="A42" s="96">
        <v>44067</v>
      </c>
      <c r="B42" s="101" t="s">
        <v>690</v>
      </c>
      <c r="C42" s="108" t="s">
        <v>33</v>
      </c>
      <c r="D42" s="99" t="s">
        <v>1598</v>
      </c>
      <c r="E42" s="99" t="s">
        <v>1548</v>
      </c>
      <c r="F42" s="99" t="s">
        <v>1332</v>
      </c>
      <c r="G42" s="99" t="s">
        <v>1333</v>
      </c>
      <c r="J42" s="96">
        <v>43943</v>
      </c>
      <c r="K42" s="99" t="s">
        <v>691</v>
      </c>
      <c r="L42" s="132" t="str">
        <f t="shared" si="0"/>
        <v>http://www.drks.de/DRKS00021506</v>
      </c>
      <c r="M42" s="99" t="s">
        <v>675</v>
      </c>
      <c r="N42" s="99" t="s">
        <v>111</v>
      </c>
      <c r="O42" s="99" t="s">
        <v>676</v>
      </c>
      <c r="P42" s="99" t="s">
        <v>692</v>
      </c>
      <c r="Q42" s="99" t="s">
        <v>693</v>
      </c>
      <c r="R42" s="99" t="s">
        <v>679</v>
      </c>
      <c r="S42" s="99" t="s">
        <v>251</v>
      </c>
      <c r="T42" s="99" t="s">
        <v>122</v>
      </c>
      <c r="U42" s="99" t="s">
        <v>694</v>
      </c>
      <c r="V42" s="96">
        <v>43908</v>
      </c>
      <c r="W42" s="99">
        <v>1000</v>
      </c>
      <c r="X42" s="99" t="s">
        <v>108</v>
      </c>
    </row>
    <row r="43" spans="1:24" ht="30" customHeight="1" x14ac:dyDescent="0.35">
      <c r="A43" s="96">
        <v>44067</v>
      </c>
      <c r="B43" s="101" t="s">
        <v>2349</v>
      </c>
      <c r="C43" s="108" t="s">
        <v>170</v>
      </c>
      <c r="D43" s="99" t="s">
        <v>2350</v>
      </c>
      <c r="E43" s="99" t="s">
        <v>2416</v>
      </c>
      <c r="F43" s="99" t="s">
        <v>2411</v>
      </c>
      <c r="G43" s="99" t="s">
        <v>2351</v>
      </c>
      <c r="J43" s="96">
        <v>44034</v>
      </c>
      <c r="K43" s="99" t="s">
        <v>2352</v>
      </c>
      <c r="L43" s="132" t="str">
        <f t="shared" si="0"/>
        <v>http://www.drks.de/DRKS00022506</v>
      </c>
      <c r="M43" s="99" t="s">
        <v>675</v>
      </c>
      <c r="N43" s="99" t="s">
        <v>111</v>
      </c>
      <c r="O43" s="99" t="s">
        <v>676</v>
      </c>
      <c r="P43" s="99" t="s">
        <v>2353</v>
      </c>
      <c r="Q43" s="99" t="s">
        <v>2354</v>
      </c>
      <c r="R43" s="99" t="s">
        <v>251</v>
      </c>
      <c r="S43" s="99" t="s">
        <v>268</v>
      </c>
      <c r="T43" s="99" t="s">
        <v>122</v>
      </c>
      <c r="U43" s="99" t="s">
        <v>2355</v>
      </c>
      <c r="V43" s="96">
        <v>43937</v>
      </c>
      <c r="W43" s="99">
        <v>300</v>
      </c>
      <c r="X43" s="99" t="s">
        <v>108</v>
      </c>
    </row>
    <row r="44" spans="1:24" ht="30" customHeight="1" x14ac:dyDescent="0.35">
      <c r="A44" s="96">
        <v>44067</v>
      </c>
      <c r="B44" s="101" t="s">
        <v>2356</v>
      </c>
      <c r="C44" s="108" t="s">
        <v>170</v>
      </c>
      <c r="D44" s="99" t="s">
        <v>2357</v>
      </c>
      <c r="E44" s="99" t="s">
        <v>2360</v>
      </c>
      <c r="F44" s="99" t="s">
        <v>2358</v>
      </c>
      <c r="G44" s="99" t="s">
        <v>2359</v>
      </c>
      <c r="J44" s="96">
        <v>44020</v>
      </c>
      <c r="K44" s="99" t="s">
        <v>2361</v>
      </c>
      <c r="L44" s="132" t="str">
        <f t="shared" si="0"/>
        <v>http://www.drks.de/DRKS00021247</v>
      </c>
      <c r="M44" s="99" t="s">
        <v>675</v>
      </c>
      <c r="N44" s="99" t="s">
        <v>111</v>
      </c>
      <c r="O44" s="99" t="s">
        <v>676</v>
      </c>
      <c r="P44" s="99" t="s">
        <v>2362</v>
      </c>
      <c r="Q44" s="99" t="s">
        <v>2363</v>
      </c>
      <c r="R44" s="99" t="s">
        <v>261</v>
      </c>
      <c r="S44" s="99" t="s">
        <v>1532</v>
      </c>
      <c r="T44" s="99" t="s">
        <v>122</v>
      </c>
      <c r="U44" s="99" t="s">
        <v>2364</v>
      </c>
      <c r="V44" s="96">
        <v>43939</v>
      </c>
      <c r="W44" s="99">
        <v>100</v>
      </c>
      <c r="X44" s="99" t="s">
        <v>108</v>
      </c>
    </row>
    <row r="45" spans="1:24" ht="30" customHeight="1" x14ac:dyDescent="0.35">
      <c r="A45" s="96">
        <v>44067</v>
      </c>
      <c r="B45" s="101" t="s">
        <v>1964</v>
      </c>
      <c r="C45" s="108" t="s">
        <v>170</v>
      </c>
      <c r="D45" s="99" t="s">
        <v>1965</v>
      </c>
      <c r="E45" s="99" t="s">
        <v>1968</v>
      </c>
      <c r="F45" s="99" t="s">
        <v>1966</v>
      </c>
      <c r="G45" s="99" t="s">
        <v>1967</v>
      </c>
      <c r="J45" s="96">
        <v>43985</v>
      </c>
      <c r="K45" s="99" t="s">
        <v>1969</v>
      </c>
      <c r="L45" s="132" t="str">
        <f t="shared" si="0"/>
        <v>http://www.drks.de/DRKS00022088</v>
      </c>
      <c r="M45" s="99" t="s">
        <v>675</v>
      </c>
      <c r="N45" s="99" t="s">
        <v>111</v>
      </c>
      <c r="O45" s="99" t="s">
        <v>676</v>
      </c>
      <c r="P45" s="99" t="s">
        <v>1339</v>
      </c>
      <c r="Q45" s="99" t="s">
        <v>1970</v>
      </c>
      <c r="R45" s="99" t="s">
        <v>251</v>
      </c>
      <c r="S45" s="99" t="s">
        <v>680</v>
      </c>
      <c r="T45" s="99" t="s">
        <v>122</v>
      </c>
      <c r="U45" s="99" t="s">
        <v>1971</v>
      </c>
      <c r="V45" s="96">
        <v>43984</v>
      </c>
      <c r="W45" s="99">
        <v>2550</v>
      </c>
      <c r="X45" s="99" t="s">
        <v>108</v>
      </c>
    </row>
    <row r="46" spans="1:24" ht="30" customHeight="1" x14ac:dyDescent="0.35">
      <c r="A46" s="96">
        <v>44067</v>
      </c>
      <c r="B46" s="101" t="s">
        <v>1269</v>
      </c>
      <c r="C46" s="108" t="s">
        <v>170</v>
      </c>
      <c r="D46" s="99" t="s">
        <v>1270</v>
      </c>
      <c r="E46" s="99" t="s">
        <v>1273</v>
      </c>
      <c r="F46" s="99" t="s">
        <v>1271</v>
      </c>
      <c r="G46" s="99" t="s">
        <v>1272</v>
      </c>
      <c r="J46" s="96">
        <v>43969</v>
      </c>
      <c r="K46" s="99" t="s">
        <v>1274</v>
      </c>
      <c r="L46" s="132" t="str">
        <f t="shared" si="0"/>
        <v>http://www.drks.de/DRKS00021772</v>
      </c>
      <c r="M46" s="99" t="s">
        <v>675</v>
      </c>
      <c r="N46" s="99" t="s">
        <v>111</v>
      </c>
      <c r="O46" s="99" t="s">
        <v>676</v>
      </c>
      <c r="P46" s="99" t="s">
        <v>1275</v>
      </c>
      <c r="Q46" s="99" t="s">
        <v>1276</v>
      </c>
      <c r="R46" s="99" t="s">
        <v>679</v>
      </c>
      <c r="S46" s="99" t="s">
        <v>680</v>
      </c>
      <c r="T46" s="99" t="s">
        <v>122</v>
      </c>
      <c r="U46" s="99" t="s">
        <v>1277</v>
      </c>
      <c r="V46" s="96">
        <v>43915</v>
      </c>
      <c r="X46" s="99" t="s">
        <v>108</v>
      </c>
    </row>
    <row r="47" spans="1:24" ht="30" customHeight="1" x14ac:dyDescent="0.35">
      <c r="A47" s="96">
        <v>44067</v>
      </c>
      <c r="B47" s="101" t="s">
        <v>2480</v>
      </c>
      <c r="C47" s="108" t="s">
        <v>33</v>
      </c>
      <c r="D47" s="99" t="s">
        <v>2553</v>
      </c>
      <c r="E47" s="99" t="s">
        <v>2483</v>
      </c>
      <c r="F47" s="99" t="s">
        <v>2481</v>
      </c>
      <c r="G47" s="99" t="s">
        <v>2482</v>
      </c>
      <c r="J47" s="96">
        <v>44041</v>
      </c>
      <c r="K47" s="99" t="s">
        <v>2484</v>
      </c>
      <c r="L47" s="132" t="str">
        <f t="shared" si="0"/>
        <v>http://www.ensaiosclinicos.gov.br/rg/RBR-3g5f9f/</v>
      </c>
      <c r="M47" s="99" t="s">
        <v>1062</v>
      </c>
      <c r="N47" s="99" t="s">
        <v>1063</v>
      </c>
      <c r="O47" s="99" t="s">
        <v>1064</v>
      </c>
      <c r="P47" s="99" t="s">
        <v>2485</v>
      </c>
      <c r="Q47" s="99" t="s">
        <v>2486</v>
      </c>
      <c r="R47" s="99" t="s">
        <v>2487</v>
      </c>
      <c r="S47" s="99" t="s">
        <v>2488</v>
      </c>
      <c r="T47" s="99" t="s">
        <v>253</v>
      </c>
      <c r="U47" s="99" t="s">
        <v>2489</v>
      </c>
      <c r="V47" s="96">
        <v>44071</v>
      </c>
      <c r="W47" s="99">
        <v>20000</v>
      </c>
      <c r="X47" s="99" t="s">
        <v>108</v>
      </c>
    </row>
    <row r="48" spans="1:24" ht="30" customHeight="1" x14ac:dyDescent="0.35">
      <c r="A48" s="96">
        <v>44067</v>
      </c>
      <c r="B48" s="101" t="s">
        <v>2508</v>
      </c>
      <c r="C48" s="108" t="s">
        <v>33</v>
      </c>
      <c r="D48" s="99" t="s">
        <v>2509</v>
      </c>
      <c r="E48" s="99" t="s">
        <v>2510</v>
      </c>
      <c r="F48" s="99" t="s">
        <v>2563</v>
      </c>
      <c r="G48" s="99"/>
      <c r="J48" s="96">
        <v>43676</v>
      </c>
      <c r="K48" s="99" t="s">
        <v>2511</v>
      </c>
      <c r="L48" s="132" t="str">
        <f t="shared" si="0"/>
        <v>https://clinicaltrials.gov/show/NCT04061382</v>
      </c>
      <c r="M48" s="99" t="s">
        <v>165</v>
      </c>
      <c r="N48" s="99" t="s">
        <v>167</v>
      </c>
      <c r="O48" s="99" t="s">
        <v>115</v>
      </c>
      <c r="Q48" s="99" t="s">
        <v>737</v>
      </c>
      <c r="R48" s="99" t="s">
        <v>108</v>
      </c>
      <c r="S48" s="99" t="s">
        <v>973</v>
      </c>
      <c r="T48" s="99" t="s">
        <v>122</v>
      </c>
      <c r="U48" s="99" t="s">
        <v>2512</v>
      </c>
      <c r="V48" s="115">
        <v>43753</v>
      </c>
      <c r="W48" s="99">
        <v>3500</v>
      </c>
    </row>
    <row r="49" spans="1:24" ht="30" customHeight="1" x14ac:dyDescent="0.35">
      <c r="A49" s="96">
        <v>44067</v>
      </c>
      <c r="B49" s="101" t="s">
        <v>2513</v>
      </c>
      <c r="C49" s="108" t="s">
        <v>33</v>
      </c>
      <c r="E49" s="99" t="s">
        <v>2514</v>
      </c>
      <c r="F49" s="99" t="s">
        <v>2564</v>
      </c>
      <c r="G49" s="99"/>
      <c r="J49" s="96">
        <v>44055</v>
      </c>
      <c r="K49" s="99" t="s">
        <v>2515</v>
      </c>
      <c r="L49" s="132" t="str">
        <f t="shared" si="0"/>
        <v>https://clinicaltrials.gov/show/NCT04512300</v>
      </c>
      <c r="M49" s="99" t="s">
        <v>165</v>
      </c>
      <c r="N49" s="99" t="s">
        <v>139</v>
      </c>
      <c r="O49" s="99" t="s">
        <v>115</v>
      </c>
      <c r="Q49" s="99" t="s">
        <v>2516</v>
      </c>
      <c r="R49" s="99" t="s">
        <v>108</v>
      </c>
      <c r="S49" s="99" t="s">
        <v>108</v>
      </c>
      <c r="T49" s="99" t="s">
        <v>765</v>
      </c>
      <c r="U49" s="99" t="s">
        <v>2517</v>
      </c>
      <c r="V49" s="115">
        <v>43997</v>
      </c>
      <c r="W49" s="99">
        <v>267</v>
      </c>
    </row>
    <row r="50" spans="1:24" ht="30" customHeight="1" x14ac:dyDescent="0.35">
      <c r="A50" s="96">
        <v>44067</v>
      </c>
      <c r="B50" s="101" t="s">
        <v>1931</v>
      </c>
      <c r="C50" s="108" t="s">
        <v>170</v>
      </c>
      <c r="D50" s="99" t="s">
        <v>1053</v>
      </c>
      <c r="E50" s="99" t="s">
        <v>2182</v>
      </c>
      <c r="F50" s="99" t="s">
        <v>1954</v>
      </c>
      <c r="G50" s="99" t="s">
        <v>1932</v>
      </c>
      <c r="J50" s="96">
        <v>43979</v>
      </c>
      <c r="K50" s="99" t="s">
        <v>1933</v>
      </c>
      <c r="L50" s="132" t="str">
        <f t="shared" si="0"/>
        <v>https://trialregister.nl/trial/8668</v>
      </c>
      <c r="M50" s="99" t="s">
        <v>1055</v>
      </c>
      <c r="N50" s="99" t="s">
        <v>1056</v>
      </c>
      <c r="O50" s="99" t="s">
        <v>115</v>
      </c>
      <c r="P50" s="99" t="s">
        <v>2518</v>
      </c>
      <c r="Q50" s="99" t="s">
        <v>1934</v>
      </c>
      <c r="T50" s="99" t="s">
        <v>253</v>
      </c>
      <c r="U50" s="99" t="s">
        <v>1935</v>
      </c>
      <c r="V50" s="96">
        <v>43979</v>
      </c>
      <c r="W50" s="99">
        <v>20</v>
      </c>
    </row>
    <row r="51" spans="1:24" ht="30" customHeight="1" x14ac:dyDescent="0.35">
      <c r="A51" s="96">
        <v>44067</v>
      </c>
      <c r="B51" s="101" t="s">
        <v>1052</v>
      </c>
      <c r="C51" s="108" t="s">
        <v>170</v>
      </c>
      <c r="D51" s="99" t="s">
        <v>1053</v>
      </c>
      <c r="E51" s="99" t="s">
        <v>1550</v>
      </c>
      <c r="F51" s="99" t="s">
        <v>1139</v>
      </c>
      <c r="G51" s="99" t="s">
        <v>1140</v>
      </c>
      <c r="J51" s="96">
        <v>43917</v>
      </c>
      <c r="K51" s="99" t="s">
        <v>1054</v>
      </c>
      <c r="L51" s="132" t="str">
        <f t="shared" si="0"/>
        <v>https://trialregister.nl/trial/8485</v>
      </c>
      <c r="M51" s="99" t="s">
        <v>1055</v>
      </c>
      <c r="N51" s="99" t="s">
        <v>1056</v>
      </c>
      <c r="O51" s="99" t="s">
        <v>115</v>
      </c>
      <c r="P51" s="99" t="s">
        <v>2519</v>
      </c>
      <c r="Q51" s="99" t="s">
        <v>1057</v>
      </c>
      <c r="T51" s="99" t="s">
        <v>122</v>
      </c>
      <c r="U51" s="99" t="s">
        <v>1058</v>
      </c>
      <c r="V51" s="96">
        <v>43917</v>
      </c>
      <c r="W51" s="99">
        <v>20</v>
      </c>
    </row>
    <row r="52" spans="1:24" ht="30" customHeight="1" x14ac:dyDescent="0.35">
      <c r="A52" s="96">
        <v>44067</v>
      </c>
      <c r="B52" s="101" t="s">
        <v>1239</v>
      </c>
      <c r="C52" s="108" t="s">
        <v>33</v>
      </c>
      <c r="E52" s="99" t="s">
        <v>1242</v>
      </c>
      <c r="F52" s="99" t="s">
        <v>1240</v>
      </c>
      <c r="G52" s="99" t="s">
        <v>1241</v>
      </c>
      <c r="J52" s="96">
        <v>43936</v>
      </c>
      <c r="K52" s="99" t="s">
        <v>1243</v>
      </c>
      <c r="L52" s="132" t="str">
        <f t="shared" si="0"/>
        <v>http://www.ctri.nic.in/Clinicaltrials/pmaindet2.php?trialid=42961</v>
      </c>
      <c r="M52" s="99" t="s">
        <v>1244</v>
      </c>
      <c r="N52" s="99" t="s">
        <v>112</v>
      </c>
      <c r="O52" s="99" t="s">
        <v>115</v>
      </c>
      <c r="P52" s="99" t="s">
        <v>1245</v>
      </c>
      <c r="Q52" s="99" t="s">
        <v>1246</v>
      </c>
      <c r="T52" s="99" t="s">
        <v>253</v>
      </c>
      <c r="U52" s="99" t="s">
        <v>1247</v>
      </c>
      <c r="V52" s="96">
        <v>43952</v>
      </c>
      <c r="W52" s="99">
        <v>1000</v>
      </c>
      <c r="X52" s="99" t="s">
        <v>108</v>
      </c>
    </row>
    <row r="53" spans="1:24" ht="30" customHeight="1" x14ac:dyDescent="0.35">
      <c r="A53" s="96">
        <v>44067</v>
      </c>
      <c r="B53" s="101" t="s">
        <v>2061</v>
      </c>
      <c r="C53" s="108" t="s">
        <v>33</v>
      </c>
      <c r="E53" s="99" t="s">
        <v>2064</v>
      </c>
      <c r="F53" s="99" t="s">
        <v>2062</v>
      </c>
      <c r="G53" s="99" t="s">
        <v>2063</v>
      </c>
      <c r="J53" s="96">
        <v>43968</v>
      </c>
      <c r="K53" s="99" t="s">
        <v>2065</v>
      </c>
      <c r="L53" s="132" t="str">
        <f t="shared" si="0"/>
        <v>http://www.ctri.nic.in/Clinicaltrials/pmaindet2.php?trialid=43750</v>
      </c>
      <c r="M53" s="99" t="s">
        <v>1244</v>
      </c>
      <c r="N53" s="99" t="s">
        <v>112</v>
      </c>
      <c r="O53" s="99" t="s">
        <v>115</v>
      </c>
      <c r="P53" s="99" t="s">
        <v>2163</v>
      </c>
      <c r="Q53" s="99" t="s">
        <v>2066</v>
      </c>
      <c r="T53" s="99" t="s">
        <v>253</v>
      </c>
      <c r="U53" s="99" t="s">
        <v>2067</v>
      </c>
      <c r="V53" s="96">
        <v>43977</v>
      </c>
      <c r="W53" s="99">
        <v>1250</v>
      </c>
      <c r="X53" s="99" t="s">
        <v>108</v>
      </c>
    </row>
    <row r="54" spans="1:24" ht="30" customHeight="1" x14ac:dyDescent="0.35">
      <c r="A54" s="96">
        <v>44067</v>
      </c>
      <c r="B54" s="101" t="s">
        <v>2068</v>
      </c>
      <c r="C54" s="108" t="s">
        <v>33</v>
      </c>
      <c r="E54" s="99" t="s">
        <v>2183</v>
      </c>
      <c r="F54" s="99" t="s">
        <v>2069</v>
      </c>
      <c r="G54" s="99" t="s">
        <v>2070</v>
      </c>
      <c r="J54" s="96">
        <v>43968</v>
      </c>
      <c r="K54" s="99" t="s">
        <v>2071</v>
      </c>
      <c r="L54" s="132" t="str">
        <f t="shared" si="0"/>
        <v>http://www.ctri.nic.in/Clinicaltrials/pmaindet2.php?trialid=43753</v>
      </c>
      <c r="M54" s="99" t="s">
        <v>1244</v>
      </c>
      <c r="N54" s="99" t="s">
        <v>112</v>
      </c>
      <c r="O54" s="99" t="s">
        <v>115</v>
      </c>
      <c r="P54" s="99" t="s">
        <v>2163</v>
      </c>
      <c r="Q54" s="99" t="s">
        <v>2072</v>
      </c>
      <c r="T54" s="99" t="s">
        <v>253</v>
      </c>
      <c r="U54" s="99" t="s">
        <v>2073</v>
      </c>
      <c r="V54" s="96">
        <v>43977</v>
      </c>
      <c r="W54" s="99">
        <v>1000</v>
      </c>
      <c r="X54" s="99" t="s">
        <v>108</v>
      </c>
    </row>
    <row r="55" spans="1:24" ht="30" customHeight="1" x14ac:dyDescent="0.35">
      <c r="A55" s="96">
        <v>44067</v>
      </c>
      <c r="B55" s="101" t="s">
        <v>2074</v>
      </c>
      <c r="C55" s="108" t="s">
        <v>170</v>
      </c>
      <c r="E55" s="99" t="s">
        <v>2077</v>
      </c>
      <c r="F55" s="99" t="s">
        <v>2075</v>
      </c>
      <c r="G55" s="99" t="s">
        <v>2076</v>
      </c>
      <c r="J55" s="96">
        <v>43972</v>
      </c>
      <c r="K55" s="99" t="s">
        <v>2078</v>
      </c>
      <c r="L55" s="132" t="str">
        <f t="shared" si="0"/>
        <v>http://www.ctri.nic.in/Clinicaltrials/pmaindet2.php?trialid=43824</v>
      </c>
      <c r="M55" s="99" t="s">
        <v>1244</v>
      </c>
      <c r="N55" s="99" t="s">
        <v>112</v>
      </c>
      <c r="O55" s="99" t="s">
        <v>115</v>
      </c>
      <c r="P55" s="99" t="s">
        <v>2164</v>
      </c>
      <c r="Q55" s="99" t="s">
        <v>2079</v>
      </c>
      <c r="T55" s="99" t="s">
        <v>122</v>
      </c>
      <c r="U55" s="99" t="s">
        <v>2080</v>
      </c>
      <c r="V55" s="96">
        <v>43978</v>
      </c>
      <c r="W55" s="99">
        <v>250</v>
      </c>
      <c r="X55" s="99" t="s">
        <v>108</v>
      </c>
    </row>
    <row r="56" spans="1:24" ht="30" customHeight="1" x14ac:dyDescent="0.35">
      <c r="A56" s="96">
        <v>44067</v>
      </c>
      <c r="B56" s="101" t="s">
        <v>2081</v>
      </c>
      <c r="C56" s="108" t="s">
        <v>33</v>
      </c>
      <c r="E56" s="99" t="s">
        <v>2084</v>
      </c>
      <c r="F56" s="99" t="s">
        <v>2082</v>
      </c>
      <c r="G56" s="99" t="s">
        <v>2083</v>
      </c>
      <c r="J56" s="96">
        <v>43974</v>
      </c>
      <c r="K56" s="99" t="s">
        <v>2085</v>
      </c>
      <c r="L56" s="132" t="str">
        <f t="shared" si="0"/>
        <v>http://www.ctri.nic.in/Clinicaltrials/pmaindet2.php?trialid=43914</v>
      </c>
      <c r="M56" s="99" t="s">
        <v>1244</v>
      </c>
      <c r="N56" s="99" t="s">
        <v>112</v>
      </c>
      <c r="O56" s="99" t="s">
        <v>115</v>
      </c>
      <c r="P56" s="99" t="s">
        <v>2165</v>
      </c>
      <c r="Q56" s="99" t="s">
        <v>2086</v>
      </c>
      <c r="T56" s="99" t="s">
        <v>253</v>
      </c>
      <c r="U56" s="99" t="s">
        <v>2087</v>
      </c>
      <c r="V56" s="96">
        <v>43991</v>
      </c>
      <c r="W56" s="99">
        <v>60</v>
      </c>
      <c r="X56" s="99" t="s">
        <v>108</v>
      </c>
    </row>
    <row r="57" spans="1:24" ht="30" customHeight="1" x14ac:dyDescent="0.35">
      <c r="A57" s="96">
        <v>44067</v>
      </c>
      <c r="B57" s="101" t="s">
        <v>2088</v>
      </c>
      <c r="C57" s="108" t="s">
        <v>33</v>
      </c>
      <c r="E57" s="99" t="s">
        <v>2091</v>
      </c>
      <c r="F57" s="99" t="s">
        <v>2089</v>
      </c>
      <c r="G57" s="99" t="s">
        <v>2090</v>
      </c>
      <c r="J57" s="96">
        <v>43979</v>
      </c>
      <c r="K57" s="99" t="s">
        <v>2092</v>
      </c>
      <c r="L57" s="132" t="str">
        <f t="shared" si="0"/>
        <v>http://www.ctri.nic.in/Clinicaltrials/pmaindet2.php?trialid=44074</v>
      </c>
      <c r="M57" s="99" t="s">
        <v>1244</v>
      </c>
      <c r="N57" s="99" t="s">
        <v>112</v>
      </c>
      <c r="O57" s="99" t="s">
        <v>115</v>
      </c>
      <c r="P57" s="99" t="s">
        <v>2163</v>
      </c>
      <c r="Q57" s="99" t="s">
        <v>2093</v>
      </c>
      <c r="T57" s="99" t="s">
        <v>253</v>
      </c>
      <c r="U57" s="99" t="s">
        <v>2094</v>
      </c>
      <c r="V57" s="96">
        <v>43986</v>
      </c>
      <c r="W57" s="99">
        <v>100</v>
      </c>
      <c r="X57" s="99" t="s">
        <v>108</v>
      </c>
    </row>
    <row r="58" spans="1:24" ht="30" customHeight="1" x14ac:dyDescent="0.35">
      <c r="A58" s="96">
        <v>44067</v>
      </c>
      <c r="B58" s="101" t="s">
        <v>2095</v>
      </c>
      <c r="C58" s="108" t="s">
        <v>170</v>
      </c>
      <c r="E58" s="99" t="s">
        <v>2184</v>
      </c>
      <c r="F58" s="99" t="s">
        <v>2096</v>
      </c>
      <c r="G58" s="99" t="s">
        <v>2097</v>
      </c>
      <c r="J58" s="96">
        <v>43979</v>
      </c>
      <c r="K58" s="99" t="s">
        <v>2098</v>
      </c>
      <c r="L58" s="132" t="str">
        <f t="shared" si="0"/>
        <v>http://www.ctri.nic.in/Clinicaltrials/pmaindet2.php?trialid=43519</v>
      </c>
      <c r="M58" s="99" t="s">
        <v>1244</v>
      </c>
      <c r="N58" s="99" t="s">
        <v>112</v>
      </c>
      <c r="O58" s="99" t="s">
        <v>115</v>
      </c>
      <c r="P58" s="99" t="s">
        <v>2166</v>
      </c>
      <c r="Q58" s="99" t="s">
        <v>2099</v>
      </c>
      <c r="T58" s="99" t="s">
        <v>253</v>
      </c>
      <c r="U58" s="99" t="s">
        <v>2100</v>
      </c>
      <c r="V58" s="96">
        <v>43983</v>
      </c>
      <c r="W58" s="99">
        <v>2000</v>
      </c>
      <c r="X58" s="99" t="s">
        <v>108</v>
      </c>
    </row>
    <row r="59" spans="1:24" ht="30" customHeight="1" x14ac:dyDescent="0.35">
      <c r="A59" s="96">
        <v>44067</v>
      </c>
      <c r="B59" s="101" t="s">
        <v>2101</v>
      </c>
      <c r="C59" s="108" t="s">
        <v>2520</v>
      </c>
      <c r="D59" s="99" t="s">
        <v>2226</v>
      </c>
      <c r="E59" s="99" t="s">
        <v>2104</v>
      </c>
      <c r="F59" s="99" t="s">
        <v>2102</v>
      </c>
      <c r="G59" s="99" t="s">
        <v>2103</v>
      </c>
      <c r="J59" s="96">
        <v>43982</v>
      </c>
      <c r="K59" s="99" t="s">
        <v>2105</v>
      </c>
      <c r="L59" s="132" t="str">
        <f t="shared" si="0"/>
        <v>http://www.ctri.nic.in/Clinicaltrials/pmaindet2.php?trialid=43382</v>
      </c>
      <c r="M59" s="99" t="s">
        <v>1244</v>
      </c>
      <c r="N59" s="99" t="s">
        <v>112</v>
      </c>
      <c r="O59" s="99" t="s">
        <v>118</v>
      </c>
      <c r="P59" s="99" t="s">
        <v>2167</v>
      </c>
      <c r="Q59" s="99" t="s">
        <v>2106</v>
      </c>
      <c r="T59" s="99" t="s">
        <v>253</v>
      </c>
      <c r="U59" s="99" t="s">
        <v>2107</v>
      </c>
      <c r="V59" s="96">
        <v>43997</v>
      </c>
      <c r="W59" s="99">
        <v>2978</v>
      </c>
      <c r="X59" s="99" t="s">
        <v>108</v>
      </c>
    </row>
    <row r="60" spans="1:24" ht="30" customHeight="1" x14ac:dyDescent="0.35">
      <c r="A60" s="96">
        <v>44067</v>
      </c>
      <c r="B60" s="101" t="s">
        <v>2173</v>
      </c>
      <c r="C60" s="108" t="s">
        <v>33</v>
      </c>
      <c r="D60" s="99" t="s">
        <v>2223</v>
      </c>
      <c r="E60" s="99" t="s">
        <v>2174</v>
      </c>
      <c r="F60" s="99" t="s">
        <v>2216</v>
      </c>
      <c r="G60" s="99" t="s">
        <v>2181</v>
      </c>
      <c r="J60" s="96">
        <v>44020</v>
      </c>
      <c r="K60" s="99" t="s">
        <v>2175</v>
      </c>
      <c r="L60" s="132" t="str">
        <f t="shared" si="0"/>
        <v>http://www.ctri.nic.in/Clinicaltrials/pmaindet2.php?trialid=45340</v>
      </c>
      <c r="M60" s="99" t="s">
        <v>1244</v>
      </c>
      <c r="N60" s="99" t="s">
        <v>112</v>
      </c>
      <c r="O60" s="99" t="s">
        <v>118</v>
      </c>
      <c r="P60" s="99" t="s">
        <v>2176</v>
      </c>
      <c r="Q60" s="99" t="s">
        <v>2177</v>
      </c>
      <c r="T60" s="99" t="s">
        <v>253</v>
      </c>
      <c r="U60" s="99" t="s">
        <v>2178</v>
      </c>
      <c r="V60" s="96">
        <v>44075</v>
      </c>
      <c r="W60" s="99">
        <v>700</v>
      </c>
      <c r="X60" s="99" t="s">
        <v>2179</v>
      </c>
    </row>
    <row r="61" spans="1:24" ht="30" customHeight="1" x14ac:dyDescent="0.35">
      <c r="A61" s="96">
        <v>44067</v>
      </c>
      <c r="B61" s="101" t="s">
        <v>2521</v>
      </c>
      <c r="C61" s="108" t="s">
        <v>170</v>
      </c>
      <c r="E61" s="99" t="s">
        <v>2524</v>
      </c>
      <c r="F61" s="99" t="s">
        <v>2522</v>
      </c>
      <c r="G61" s="99" t="s">
        <v>2523</v>
      </c>
      <c r="J61" s="96">
        <v>44025</v>
      </c>
      <c r="K61" s="99" t="s">
        <v>2525</v>
      </c>
      <c r="L61" s="132" t="str">
        <f t="shared" si="0"/>
        <v>http://www.ctri.nic.in/Clinicaltrials/pmaindet2.php?trialid=44982</v>
      </c>
      <c r="M61" s="99" t="s">
        <v>1244</v>
      </c>
      <c r="N61" s="99" t="s">
        <v>112</v>
      </c>
      <c r="O61" s="99" t="s">
        <v>115</v>
      </c>
      <c r="P61" s="99" t="s">
        <v>2163</v>
      </c>
      <c r="Q61" s="99" t="s">
        <v>2526</v>
      </c>
      <c r="T61" s="99" t="s">
        <v>253</v>
      </c>
      <c r="U61" s="99" t="s">
        <v>2527</v>
      </c>
      <c r="V61" s="96">
        <v>44037</v>
      </c>
      <c r="W61" s="99">
        <v>50</v>
      </c>
      <c r="X61" s="99" t="s">
        <v>108</v>
      </c>
    </row>
    <row r="62" spans="1:24" ht="30" customHeight="1" x14ac:dyDescent="0.35">
      <c r="A62" s="96">
        <v>44067</v>
      </c>
      <c r="B62" s="101" t="s">
        <v>2528</v>
      </c>
      <c r="C62" s="108" t="s">
        <v>33</v>
      </c>
      <c r="D62" s="99" t="s">
        <v>2554</v>
      </c>
      <c r="E62" s="99" t="s">
        <v>2529</v>
      </c>
      <c r="F62" s="99" t="s">
        <v>2565</v>
      </c>
      <c r="G62" s="99" t="s">
        <v>2566</v>
      </c>
      <c r="J62" s="96">
        <v>44029</v>
      </c>
      <c r="K62" s="99" t="s">
        <v>2530</v>
      </c>
      <c r="L62" s="132" t="str">
        <f t="shared" si="0"/>
        <v>http://www.ctri.nic.in/Clinicaltrials/pmaindet2.php?trialid=45715</v>
      </c>
      <c r="M62" s="99" t="s">
        <v>1244</v>
      </c>
      <c r="N62" s="99" t="s">
        <v>112</v>
      </c>
      <c r="O62" s="99" t="s">
        <v>115</v>
      </c>
      <c r="P62" s="99" t="s">
        <v>2531</v>
      </c>
      <c r="Q62" s="99" t="s">
        <v>2532</v>
      </c>
      <c r="T62" s="99" t="s">
        <v>253</v>
      </c>
      <c r="U62" s="99" t="s">
        <v>2533</v>
      </c>
      <c r="V62" s="96">
        <v>44039</v>
      </c>
      <c r="W62" s="99">
        <v>100</v>
      </c>
      <c r="X62" s="99" t="s">
        <v>108</v>
      </c>
    </row>
    <row r="63" spans="1:24" ht="30" customHeight="1" x14ac:dyDescent="0.35">
      <c r="A63" s="96">
        <v>44067</v>
      </c>
      <c r="B63" s="101" t="s">
        <v>2534</v>
      </c>
      <c r="C63" s="108" t="s">
        <v>170</v>
      </c>
      <c r="E63" s="99" t="s">
        <v>2536</v>
      </c>
      <c r="F63" s="99" t="s">
        <v>2535</v>
      </c>
      <c r="G63" s="99" t="s">
        <v>2567</v>
      </c>
      <c r="J63" s="96">
        <v>44031</v>
      </c>
      <c r="K63" s="99" t="s">
        <v>2537</v>
      </c>
      <c r="L63" s="132" t="str">
        <f t="shared" si="0"/>
        <v>http://www.ctri.nic.in/Clinicaltrials/pmaindet2.php?trialid=44603</v>
      </c>
      <c r="M63" s="99" t="s">
        <v>1244</v>
      </c>
      <c r="N63" s="99" t="s">
        <v>112</v>
      </c>
      <c r="O63" s="99" t="s">
        <v>115</v>
      </c>
      <c r="P63" s="99" t="s">
        <v>2163</v>
      </c>
      <c r="Q63" s="99" t="s">
        <v>2538</v>
      </c>
      <c r="T63" s="99" t="s">
        <v>253</v>
      </c>
      <c r="U63" s="99" t="s">
        <v>2539</v>
      </c>
      <c r="V63" s="96">
        <v>44046</v>
      </c>
      <c r="W63" s="99">
        <v>100</v>
      </c>
      <c r="X63" s="99" t="s">
        <v>108</v>
      </c>
    </row>
    <row r="64" spans="1:24" ht="30" customHeight="1" x14ac:dyDescent="0.35">
      <c r="A64" s="96">
        <v>44067</v>
      </c>
      <c r="B64" s="101" t="s">
        <v>2540</v>
      </c>
      <c r="C64" s="108" t="s">
        <v>2520</v>
      </c>
      <c r="D64" s="99" t="s">
        <v>2555</v>
      </c>
      <c r="E64" s="99" t="s">
        <v>2542</v>
      </c>
      <c r="F64" s="99" t="s">
        <v>2541</v>
      </c>
      <c r="G64" s="99" t="s">
        <v>2568</v>
      </c>
      <c r="J64" s="96">
        <v>44031</v>
      </c>
      <c r="K64" s="99" t="s">
        <v>2543</v>
      </c>
      <c r="L64" s="132" t="str">
        <f t="shared" si="0"/>
        <v>http://www.ctri.nic.in/Clinicaltrials/pmaindet2.php?trialid=45786</v>
      </c>
      <c r="M64" s="99" t="s">
        <v>1244</v>
      </c>
      <c r="N64" s="99" t="s">
        <v>112</v>
      </c>
      <c r="O64" s="99" t="s">
        <v>115</v>
      </c>
      <c r="P64" s="99" t="s">
        <v>2163</v>
      </c>
      <c r="Q64" s="99" t="s">
        <v>2544</v>
      </c>
      <c r="T64" s="99" t="s">
        <v>122</v>
      </c>
      <c r="U64" s="99" t="s">
        <v>2545</v>
      </c>
      <c r="V64" s="96">
        <v>44042</v>
      </c>
      <c r="W64" s="99">
        <v>200</v>
      </c>
      <c r="X64" s="99" t="s">
        <v>108</v>
      </c>
    </row>
    <row r="65" spans="1:24" ht="30" customHeight="1" x14ac:dyDescent="0.35">
      <c r="A65" s="96">
        <v>44067</v>
      </c>
      <c r="B65" s="101" t="s">
        <v>2546</v>
      </c>
      <c r="C65" s="108" t="s">
        <v>2520</v>
      </c>
      <c r="E65" s="99" t="s">
        <v>2548</v>
      </c>
      <c r="F65" s="99" t="s">
        <v>2547</v>
      </c>
      <c r="G65" s="99" t="s">
        <v>2569</v>
      </c>
      <c r="J65" s="96">
        <v>44058</v>
      </c>
      <c r="K65" s="99" t="s">
        <v>2549</v>
      </c>
      <c r="L65" s="132" t="str">
        <f t="shared" si="0"/>
        <v>http://www.ctri.nic.in/Clinicaltrials/pmaindet2.php?trialid=44760</v>
      </c>
      <c r="M65" s="99" t="s">
        <v>1244</v>
      </c>
      <c r="N65" s="99" t="s">
        <v>112</v>
      </c>
      <c r="O65" s="99" t="s">
        <v>115</v>
      </c>
      <c r="P65" s="99" t="s">
        <v>2163</v>
      </c>
      <c r="Q65" s="99" t="s">
        <v>2550</v>
      </c>
      <c r="T65" s="99" t="s">
        <v>253</v>
      </c>
      <c r="U65" s="99" t="s">
        <v>2551</v>
      </c>
      <c r="V65" s="96">
        <v>44073</v>
      </c>
      <c r="W65" s="99">
        <v>50</v>
      </c>
      <c r="X65" s="99" t="s">
        <v>108</v>
      </c>
    </row>
    <row r="66" spans="1:24" ht="30" customHeight="1" x14ac:dyDescent="0.35">
      <c r="A66" s="96">
        <v>44067</v>
      </c>
      <c r="B66" s="101" t="s">
        <v>671</v>
      </c>
      <c r="C66" s="108" t="s">
        <v>2520</v>
      </c>
      <c r="D66" s="99" t="s">
        <v>672</v>
      </c>
      <c r="E66" s="99" t="s">
        <v>673</v>
      </c>
      <c r="F66" s="99" t="s">
        <v>1330</v>
      </c>
      <c r="G66" s="99" t="s">
        <v>1331</v>
      </c>
      <c r="J66" s="96">
        <v>43921</v>
      </c>
      <c r="K66" s="99" t="s">
        <v>674</v>
      </c>
      <c r="L66" s="132" t="str">
        <f t="shared" si="0"/>
        <v>http://www.drks.de/DRKS00021208</v>
      </c>
      <c r="M66" s="99" t="s">
        <v>675</v>
      </c>
      <c r="N66" s="99" t="s">
        <v>111</v>
      </c>
      <c r="O66" s="99" t="s">
        <v>676</v>
      </c>
      <c r="P66" s="99" t="s">
        <v>677</v>
      </c>
      <c r="Q66" s="99" t="s">
        <v>678</v>
      </c>
      <c r="R66" s="99" t="s">
        <v>679</v>
      </c>
      <c r="S66" s="99" t="s">
        <v>680</v>
      </c>
      <c r="T66" s="99" t="s">
        <v>122</v>
      </c>
      <c r="U66" s="99" t="s">
        <v>681</v>
      </c>
      <c r="V66" s="96">
        <v>43894</v>
      </c>
      <c r="W66" s="99">
        <v>100</v>
      </c>
      <c r="X66" s="99" t="s">
        <v>108</v>
      </c>
    </row>
    <row r="67" spans="1:24" ht="30" customHeight="1" x14ac:dyDescent="0.35">
      <c r="A67" s="96">
        <v>44060</v>
      </c>
      <c r="B67" s="101" t="s">
        <v>2343</v>
      </c>
      <c r="C67" s="108" t="s">
        <v>114</v>
      </c>
      <c r="D67" s="99" t="s">
        <v>2344</v>
      </c>
      <c r="E67" s="99" t="s">
        <v>2345</v>
      </c>
      <c r="F67" s="99" t="s">
        <v>2410</v>
      </c>
      <c r="G67" s="99"/>
      <c r="J67" s="96">
        <v>44042</v>
      </c>
      <c r="K67" s="99" t="s">
        <v>2346</v>
      </c>
      <c r="L67" s="132" t="str">
        <f t="shared" ref="L67:L130" si="1">HYPERLINK(K67)</f>
        <v>https://clinicaltrials.gov/show/NCT04495803</v>
      </c>
      <c r="M67" s="99" t="s">
        <v>165</v>
      </c>
      <c r="O67" s="99" t="s">
        <v>118</v>
      </c>
      <c r="P67" s="99" t="s">
        <v>1006</v>
      </c>
      <c r="Q67" s="99" t="s">
        <v>2347</v>
      </c>
      <c r="R67" s="99" t="s">
        <v>251</v>
      </c>
      <c r="S67" s="99" t="s">
        <v>268</v>
      </c>
      <c r="T67" s="99" t="s">
        <v>765</v>
      </c>
      <c r="U67" s="99" t="s">
        <v>2348</v>
      </c>
      <c r="V67" s="115">
        <v>44053</v>
      </c>
      <c r="W67" s="99">
        <v>120</v>
      </c>
      <c r="X67" s="99" t="s">
        <v>108</v>
      </c>
    </row>
    <row r="68" spans="1:24" ht="30" customHeight="1" x14ac:dyDescent="0.35">
      <c r="A68" s="96">
        <v>44060</v>
      </c>
      <c r="B68" s="101" t="s">
        <v>2349</v>
      </c>
      <c r="C68" s="108" t="s">
        <v>2228</v>
      </c>
      <c r="D68" s="99" t="s">
        <v>2350</v>
      </c>
      <c r="E68" s="99" t="s">
        <v>2416</v>
      </c>
      <c r="F68" s="99" t="s">
        <v>2411</v>
      </c>
      <c r="G68" s="99" t="s">
        <v>2351</v>
      </c>
      <c r="J68" s="96">
        <v>44034</v>
      </c>
      <c r="K68" s="99" t="s">
        <v>2352</v>
      </c>
      <c r="L68" s="132" t="str">
        <f t="shared" si="1"/>
        <v>http://www.drks.de/DRKS00022506</v>
      </c>
      <c r="M68" s="99" t="s">
        <v>675</v>
      </c>
      <c r="N68" s="99" t="s">
        <v>111</v>
      </c>
      <c r="O68" s="99" t="s">
        <v>676</v>
      </c>
      <c r="P68" s="99" t="s">
        <v>2353</v>
      </c>
      <c r="Q68" s="99" t="s">
        <v>2354</v>
      </c>
      <c r="R68" s="99" t="s">
        <v>251</v>
      </c>
      <c r="S68" s="99" t="s">
        <v>268</v>
      </c>
      <c r="T68" s="99" t="s">
        <v>122</v>
      </c>
      <c r="U68" s="99" t="s">
        <v>2355</v>
      </c>
      <c r="V68" s="96">
        <v>43937</v>
      </c>
      <c r="W68" s="99">
        <v>300</v>
      </c>
      <c r="X68" s="99" t="s">
        <v>108</v>
      </c>
    </row>
    <row r="69" spans="1:24" ht="30" customHeight="1" x14ac:dyDescent="0.35">
      <c r="A69" s="96">
        <v>44060</v>
      </c>
      <c r="B69" s="101" t="s">
        <v>2356</v>
      </c>
      <c r="C69" s="108" t="s">
        <v>2228</v>
      </c>
      <c r="D69" s="99" t="s">
        <v>2357</v>
      </c>
      <c r="E69" s="99" t="s">
        <v>2360</v>
      </c>
      <c r="F69" s="99" t="s">
        <v>2358</v>
      </c>
      <c r="G69" s="99" t="s">
        <v>2359</v>
      </c>
      <c r="J69" s="96">
        <v>44020</v>
      </c>
      <c r="K69" s="99" t="s">
        <v>2361</v>
      </c>
      <c r="L69" s="132" t="str">
        <f t="shared" si="1"/>
        <v>http://www.drks.de/DRKS00021247</v>
      </c>
      <c r="M69" s="99" t="s">
        <v>675</v>
      </c>
      <c r="N69" s="99" t="s">
        <v>111</v>
      </c>
      <c r="O69" s="99" t="s">
        <v>676</v>
      </c>
      <c r="P69" s="99" t="s">
        <v>2362</v>
      </c>
      <c r="Q69" s="99" t="s">
        <v>2363</v>
      </c>
      <c r="R69" s="99" t="s">
        <v>261</v>
      </c>
      <c r="S69" s="99" t="s">
        <v>1532</v>
      </c>
      <c r="T69" s="99" t="s">
        <v>122</v>
      </c>
      <c r="U69" s="99" t="s">
        <v>2364</v>
      </c>
      <c r="V69" s="96">
        <v>43939</v>
      </c>
      <c r="W69" s="99">
        <v>100</v>
      </c>
      <c r="X69" s="99" t="s">
        <v>108</v>
      </c>
    </row>
    <row r="70" spans="1:24" ht="30" customHeight="1" x14ac:dyDescent="0.35">
      <c r="A70" s="96">
        <v>44060</v>
      </c>
      <c r="B70" s="101" t="s">
        <v>1964</v>
      </c>
      <c r="C70" s="108" t="s">
        <v>114</v>
      </c>
      <c r="D70" s="99" t="s">
        <v>1965</v>
      </c>
      <c r="E70" s="99" t="s">
        <v>1968</v>
      </c>
      <c r="F70" s="99" t="s">
        <v>1966</v>
      </c>
      <c r="G70" s="99" t="s">
        <v>1967</v>
      </c>
      <c r="J70" s="96">
        <v>43985</v>
      </c>
      <c r="K70" s="99" t="s">
        <v>1969</v>
      </c>
      <c r="L70" s="132" t="str">
        <f t="shared" si="1"/>
        <v>http://www.drks.de/DRKS00022088</v>
      </c>
      <c r="M70" s="99" t="s">
        <v>675</v>
      </c>
      <c r="N70" s="99" t="s">
        <v>111</v>
      </c>
      <c r="O70" s="99" t="s">
        <v>676</v>
      </c>
      <c r="P70" s="99" t="s">
        <v>1339</v>
      </c>
      <c r="Q70" s="99" t="s">
        <v>1970</v>
      </c>
      <c r="R70" s="99" t="s">
        <v>251</v>
      </c>
      <c r="S70" s="99" t="s">
        <v>680</v>
      </c>
      <c r="T70" s="99" t="s">
        <v>122</v>
      </c>
      <c r="U70" s="99" t="s">
        <v>1971</v>
      </c>
      <c r="V70" s="96">
        <v>43984</v>
      </c>
      <c r="W70" s="99">
        <v>2550</v>
      </c>
      <c r="X70" s="99" t="s">
        <v>108</v>
      </c>
    </row>
    <row r="71" spans="1:24" ht="30" customHeight="1" x14ac:dyDescent="0.35">
      <c r="A71" s="96">
        <v>44060</v>
      </c>
      <c r="B71" s="101" t="s">
        <v>1269</v>
      </c>
      <c r="C71" s="108" t="s">
        <v>114</v>
      </c>
      <c r="D71" s="99" t="s">
        <v>1270</v>
      </c>
      <c r="E71" s="99" t="s">
        <v>1273</v>
      </c>
      <c r="F71" s="99" t="s">
        <v>1271</v>
      </c>
      <c r="G71" s="99" t="s">
        <v>1272</v>
      </c>
      <c r="J71" s="96">
        <v>43969</v>
      </c>
      <c r="K71" s="99" t="s">
        <v>1274</v>
      </c>
      <c r="L71" s="132" t="str">
        <f t="shared" si="1"/>
        <v>http://www.drks.de/DRKS00021772</v>
      </c>
      <c r="M71" s="99" t="s">
        <v>675</v>
      </c>
      <c r="N71" s="99" t="s">
        <v>111</v>
      </c>
      <c r="O71" s="99" t="s">
        <v>676</v>
      </c>
      <c r="P71" s="99" t="s">
        <v>1275</v>
      </c>
      <c r="Q71" s="99" t="s">
        <v>1276</v>
      </c>
      <c r="R71" s="99" t="s">
        <v>679</v>
      </c>
      <c r="S71" s="99" t="s">
        <v>680</v>
      </c>
      <c r="T71" s="99" t="s">
        <v>122</v>
      </c>
      <c r="U71" s="99" t="s">
        <v>1277</v>
      </c>
      <c r="V71" s="96">
        <v>43915</v>
      </c>
      <c r="X71" s="99" t="s">
        <v>108</v>
      </c>
    </row>
    <row r="72" spans="1:24" ht="30" customHeight="1" x14ac:dyDescent="0.35">
      <c r="A72" s="96">
        <v>44060</v>
      </c>
      <c r="B72" s="101" t="s">
        <v>2365</v>
      </c>
      <c r="C72" s="108" t="s">
        <v>33</v>
      </c>
      <c r="D72" s="99" t="s">
        <v>2366</v>
      </c>
      <c r="E72" s="99" t="s">
        <v>2367</v>
      </c>
      <c r="F72" s="99" t="s">
        <v>2412</v>
      </c>
      <c r="G72" s="99"/>
      <c r="J72" s="96">
        <v>43864</v>
      </c>
      <c r="K72" s="99" t="s">
        <v>2368</v>
      </c>
      <c r="L72" s="132" t="str">
        <f t="shared" si="1"/>
        <v>https://clinicaltrials.gov/show/NCT04395430</v>
      </c>
      <c r="M72" s="99" t="s">
        <v>165</v>
      </c>
      <c r="O72" s="99" t="s">
        <v>118</v>
      </c>
      <c r="P72" s="99" t="s">
        <v>2369</v>
      </c>
      <c r="Q72" s="99" t="s">
        <v>1221</v>
      </c>
      <c r="R72" s="99" t="s">
        <v>850</v>
      </c>
      <c r="S72" s="99" t="s">
        <v>1898</v>
      </c>
      <c r="T72" s="99" t="s">
        <v>765</v>
      </c>
      <c r="U72" s="99" t="s">
        <v>2370</v>
      </c>
      <c r="V72" s="115">
        <v>43839</v>
      </c>
      <c r="W72" s="99">
        <v>40</v>
      </c>
      <c r="X72" s="99" t="s">
        <v>108</v>
      </c>
    </row>
    <row r="73" spans="1:24" ht="30" customHeight="1" x14ac:dyDescent="0.35">
      <c r="A73" s="96">
        <v>44060</v>
      </c>
      <c r="B73" s="101" t="s">
        <v>2371</v>
      </c>
      <c r="C73" s="108" t="s">
        <v>33</v>
      </c>
      <c r="D73" s="99" t="s">
        <v>2372</v>
      </c>
      <c r="E73" s="99" t="s">
        <v>2373</v>
      </c>
      <c r="F73" s="99" t="s">
        <v>2413</v>
      </c>
      <c r="G73" s="99"/>
      <c r="J73" s="96">
        <v>44047</v>
      </c>
      <c r="K73" s="99" t="s">
        <v>2374</v>
      </c>
      <c r="L73" s="132" t="str">
        <f t="shared" si="1"/>
        <v>https://clinicaltrials.gov/show/NCT04502667</v>
      </c>
      <c r="M73" s="99" t="s">
        <v>165</v>
      </c>
      <c r="N73" s="99" t="s">
        <v>1112</v>
      </c>
      <c r="O73" s="99" t="s">
        <v>118</v>
      </c>
      <c r="P73" s="99" t="s">
        <v>938</v>
      </c>
      <c r="Q73" s="99" t="s">
        <v>2375</v>
      </c>
      <c r="R73" s="99" t="s">
        <v>1007</v>
      </c>
      <c r="S73" s="99" t="s">
        <v>904</v>
      </c>
      <c r="T73" s="99" t="s">
        <v>122</v>
      </c>
      <c r="U73" s="99" t="s">
        <v>2376</v>
      </c>
      <c r="V73" s="115">
        <v>44027</v>
      </c>
      <c r="W73" s="99">
        <v>40</v>
      </c>
      <c r="X73" s="99" t="s">
        <v>121</v>
      </c>
    </row>
    <row r="74" spans="1:24" ht="30" customHeight="1" x14ac:dyDescent="0.35">
      <c r="A74" s="96">
        <v>44060</v>
      </c>
      <c r="B74" s="101" t="s">
        <v>329</v>
      </c>
      <c r="C74" s="108" t="s">
        <v>33</v>
      </c>
      <c r="D74" s="99" t="s">
        <v>330</v>
      </c>
      <c r="E74" s="99" t="s">
        <v>331</v>
      </c>
      <c r="F74" s="99" t="s">
        <v>1648</v>
      </c>
      <c r="G74" s="99" t="s">
        <v>1649</v>
      </c>
      <c r="J74" s="96">
        <v>43875</v>
      </c>
      <c r="K74" s="99" t="s">
        <v>332</v>
      </c>
      <c r="L74" s="132" t="str">
        <f t="shared" si="1"/>
        <v>http://www.chictr.org.cn/showproj.aspx?proj=49502</v>
      </c>
      <c r="M74" s="99" t="s">
        <v>274</v>
      </c>
      <c r="N74" s="99" t="s">
        <v>107</v>
      </c>
      <c r="O74" s="99" t="s">
        <v>284</v>
      </c>
      <c r="P74" s="99" t="s">
        <v>285</v>
      </c>
      <c r="Q74" s="99" t="s">
        <v>333</v>
      </c>
      <c r="R74" s="99">
        <v>0</v>
      </c>
      <c r="S74" s="99">
        <v>100</v>
      </c>
      <c r="U74" s="99" t="s">
        <v>334</v>
      </c>
      <c r="V74" s="96">
        <v>44014</v>
      </c>
      <c r="W74" s="99" t="s">
        <v>335</v>
      </c>
      <c r="X74" s="99">
        <v>0</v>
      </c>
    </row>
    <row r="75" spans="1:24" ht="30" customHeight="1" x14ac:dyDescent="0.35">
      <c r="A75" s="96">
        <v>44060</v>
      </c>
      <c r="B75" s="101" t="s">
        <v>682</v>
      </c>
      <c r="C75" s="108" t="s">
        <v>33</v>
      </c>
      <c r="D75" s="99" t="s">
        <v>1595</v>
      </c>
      <c r="E75" s="99" t="s">
        <v>683</v>
      </c>
      <c r="F75" s="99" t="s">
        <v>1596</v>
      </c>
      <c r="G75" s="99" t="s">
        <v>1597</v>
      </c>
      <c r="J75" s="96">
        <v>43941</v>
      </c>
      <c r="K75" s="99" t="s">
        <v>684</v>
      </c>
      <c r="L75" s="132" t="str">
        <f t="shared" si="1"/>
        <v>http://www.drks.de/DRKS00021399</v>
      </c>
      <c r="M75" s="99" t="s">
        <v>675</v>
      </c>
      <c r="N75" s="99" t="s">
        <v>111</v>
      </c>
      <c r="O75" s="99" t="s">
        <v>676</v>
      </c>
      <c r="P75" s="99" t="s">
        <v>685</v>
      </c>
      <c r="Q75" s="99" t="s">
        <v>686</v>
      </c>
      <c r="R75" s="99" t="s">
        <v>687</v>
      </c>
      <c r="S75" s="99" t="s">
        <v>688</v>
      </c>
      <c r="T75" s="99" t="s">
        <v>122</v>
      </c>
      <c r="U75" s="99" t="s">
        <v>689</v>
      </c>
      <c r="V75" s="96">
        <v>43933</v>
      </c>
      <c r="W75" s="99">
        <v>450</v>
      </c>
      <c r="X75" s="99" t="s">
        <v>108</v>
      </c>
    </row>
    <row r="76" spans="1:24" ht="30" customHeight="1" x14ac:dyDescent="0.35">
      <c r="A76" s="96">
        <v>44060</v>
      </c>
      <c r="B76" s="101" t="s">
        <v>695</v>
      </c>
      <c r="C76" s="108" t="s">
        <v>33</v>
      </c>
      <c r="D76" s="99" t="s">
        <v>696</v>
      </c>
      <c r="E76" s="99" t="s">
        <v>1547</v>
      </c>
      <c r="F76" s="99" t="s">
        <v>1593</v>
      </c>
      <c r="G76" s="99" t="s">
        <v>1594</v>
      </c>
      <c r="J76" s="96">
        <v>43943</v>
      </c>
      <c r="K76" s="99" t="s">
        <v>697</v>
      </c>
      <c r="L76" s="132" t="str">
        <f t="shared" si="1"/>
        <v>http://www.drks.de/DRKS00021521</v>
      </c>
      <c r="M76" s="99" t="s">
        <v>675</v>
      </c>
      <c r="N76" s="99" t="s">
        <v>111</v>
      </c>
      <c r="O76" s="99" t="s">
        <v>676</v>
      </c>
      <c r="P76" s="99" t="s">
        <v>685</v>
      </c>
      <c r="Q76" s="99" t="s">
        <v>698</v>
      </c>
      <c r="R76" s="99" t="s">
        <v>687</v>
      </c>
      <c r="S76" s="99" t="s">
        <v>699</v>
      </c>
      <c r="T76" s="99" t="s">
        <v>122</v>
      </c>
      <c r="U76" s="99" t="s">
        <v>700</v>
      </c>
      <c r="V76" s="96">
        <v>43943</v>
      </c>
      <c r="W76" s="99">
        <v>2000</v>
      </c>
      <c r="X76" s="99">
        <v>0</v>
      </c>
    </row>
    <row r="77" spans="1:24" ht="30" customHeight="1" x14ac:dyDescent="0.35">
      <c r="A77" s="96">
        <v>44060</v>
      </c>
      <c r="B77" s="101" t="s">
        <v>2377</v>
      </c>
      <c r="C77" s="108" t="s">
        <v>33</v>
      </c>
      <c r="D77" s="99" t="s">
        <v>2378</v>
      </c>
      <c r="E77" s="99" t="s">
        <v>2381</v>
      </c>
      <c r="F77" s="99" t="s">
        <v>2379</v>
      </c>
      <c r="G77" s="99" t="s">
        <v>2380</v>
      </c>
      <c r="J77" s="96">
        <v>44039</v>
      </c>
      <c r="K77" s="99" t="s">
        <v>2382</v>
      </c>
      <c r="L77" s="132" t="str">
        <f t="shared" si="1"/>
        <v>http://www.drks.de/DRKS00021229</v>
      </c>
      <c r="M77" s="99" t="s">
        <v>675</v>
      </c>
      <c r="N77" s="99" t="s">
        <v>111</v>
      </c>
      <c r="O77" s="99" t="s">
        <v>676</v>
      </c>
      <c r="P77" s="99" t="s">
        <v>2383</v>
      </c>
      <c r="Q77" s="99" t="s">
        <v>2384</v>
      </c>
      <c r="R77" s="99" t="s">
        <v>2385</v>
      </c>
      <c r="S77" s="99" t="s">
        <v>251</v>
      </c>
      <c r="T77" s="99" t="s">
        <v>122</v>
      </c>
      <c r="U77" s="99" t="s">
        <v>2386</v>
      </c>
      <c r="V77" s="96">
        <v>43917</v>
      </c>
      <c r="W77" s="99">
        <v>900</v>
      </c>
      <c r="X77" s="99" t="s">
        <v>108</v>
      </c>
    </row>
    <row r="78" spans="1:24" ht="30" customHeight="1" x14ac:dyDescent="0.35">
      <c r="A78" s="96">
        <v>44060</v>
      </c>
      <c r="B78" s="101" t="s">
        <v>1978</v>
      </c>
      <c r="C78" s="108" t="s">
        <v>33</v>
      </c>
      <c r="D78" s="99" t="s">
        <v>1979</v>
      </c>
      <c r="E78" s="99" t="s">
        <v>1982</v>
      </c>
      <c r="F78" s="99" t="s">
        <v>1980</v>
      </c>
      <c r="G78" s="99" t="s">
        <v>1981</v>
      </c>
      <c r="J78" s="96">
        <v>44008</v>
      </c>
      <c r="K78" s="99" t="s">
        <v>1983</v>
      </c>
      <c r="L78" s="132" t="str">
        <f t="shared" si="1"/>
        <v>http://www.drks.de/DRKS00022292</v>
      </c>
      <c r="M78" s="99" t="s">
        <v>675</v>
      </c>
      <c r="N78" s="99" t="s">
        <v>111</v>
      </c>
      <c r="O78" s="99" t="s">
        <v>676</v>
      </c>
      <c r="P78" s="99" t="s">
        <v>1984</v>
      </c>
      <c r="Q78" s="99" t="s">
        <v>1985</v>
      </c>
      <c r="R78" s="99" t="s">
        <v>1147</v>
      </c>
      <c r="S78" s="99" t="s">
        <v>680</v>
      </c>
      <c r="T78" s="99" t="s">
        <v>122</v>
      </c>
      <c r="U78" s="99" t="s">
        <v>1986</v>
      </c>
      <c r="V78" s="96">
        <v>43983</v>
      </c>
      <c r="W78" s="99">
        <v>250</v>
      </c>
      <c r="X78" s="99">
        <v>0</v>
      </c>
    </row>
    <row r="79" spans="1:24" ht="30" customHeight="1" x14ac:dyDescent="0.35">
      <c r="A79" s="96">
        <v>44060</v>
      </c>
      <c r="B79" s="101" t="s">
        <v>2387</v>
      </c>
      <c r="C79" s="108" t="s">
        <v>33</v>
      </c>
      <c r="D79" s="99" t="s">
        <v>2388</v>
      </c>
      <c r="E79" s="99" t="s">
        <v>2390</v>
      </c>
      <c r="F79" s="99" t="s">
        <v>2414</v>
      </c>
      <c r="G79" s="99" t="s">
        <v>2389</v>
      </c>
      <c r="J79" s="96">
        <v>44050</v>
      </c>
      <c r="K79" s="99" t="s">
        <v>2391</v>
      </c>
      <c r="L79" s="132" t="str">
        <f t="shared" si="1"/>
        <v>http://www.drks.de/DRKS00022434</v>
      </c>
      <c r="M79" s="99" t="s">
        <v>675</v>
      </c>
      <c r="N79" s="99" t="s">
        <v>111</v>
      </c>
      <c r="O79" s="99" t="s">
        <v>676</v>
      </c>
      <c r="P79" s="99" t="s">
        <v>1275</v>
      </c>
      <c r="Q79" s="99" t="s">
        <v>2392</v>
      </c>
      <c r="R79" s="99" t="s">
        <v>772</v>
      </c>
      <c r="S79" s="99" t="s">
        <v>251</v>
      </c>
      <c r="T79" s="99" t="s">
        <v>122</v>
      </c>
      <c r="U79" s="99" t="s">
        <v>2393</v>
      </c>
      <c r="V79" s="96">
        <v>43990</v>
      </c>
      <c r="W79" s="99">
        <v>3000</v>
      </c>
      <c r="X79" s="99" t="s">
        <v>108</v>
      </c>
    </row>
    <row r="80" spans="1:24" ht="30" customHeight="1" x14ac:dyDescent="0.35">
      <c r="A80" s="96">
        <v>44060</v>
      </c>
      <c r="B80" s="101" t="s">
        <v>2394</v>
      </c>
      <c r="C80" s="108" t="s">
        <v>33</v>
      </c>
      <c r="D80" s="99" t="s">
        <v>2417</v>
      </c>
      <c r="E80" s="99" t="s">
        <v>2397</v>
      </c>
      <c r="F80" s="99" t="s">
        <v>2395</v>
      </c>
      <c r="G80" s="99" t="s">
        <v>2396</v>
      </c>
      <c r="J80" s="96">
        <v>44019</v>
      </c>
      <c r="K80" s="99" t="s">
        <v>2398</v>
      </c>
      <c r="L80" s="132" t="str">
        <f t="shared" si="1"/>
        <v>http://www.drks.de/DRKS00022380</v>
      </c>
      <c r="M80" s="99" t="s">
        <v>675</v>
      </c>
      <c r="N80" s="99" t="s">
        <v>111</v>
      </c>
      <c r="O80" s="99" t="s">
        <v>676</v>
      </c>
      <c r="P80" s="99" t="s">
        <v>1275</v>
      </c>
      <c r="Q80" s="99" t="s">
        <v>2399</v>
      </c>
      <c r="R80" s="99" t="s">
        <v>2400</v>
      </c>
      <c r="S80" s="99" t="s">
        <v>2401</v>
      </c>
      <c r="T80" s="99" t="s">
        <v>122</v>
      </c>
      <c r="U80" s="99" t="s">
        <v>2402</v>
      </c>
      <c r="V80" s="96">
        <v>44024</v>
      </c>
      <c r="W80" s="99">
        <v>14000</v>
      </c>
      <c r="X80" s="99" t="s">
        <v>108</v>
      </c>
    </row>
    <row r="81" spans="1:24" ht="30" customHeight="1" x14ac:dyDescent="0.35">
      <c r="A81" s="96">
        <v>44060</v>
      </c>
      <c r="B81" s="101" t="s">
        <v>1987</v>
      </c>
      <c r="C81" s="108" t="s">
        <v>33</v>
      </c>
      <c r="D81" s="99" t="s">
        <v>1988</v>
      </c>
      <c r="E81" s="99" t="s">
        <v>1991</v>
      </c>
      <c r="F81" s="99" t="s">
        <v>1989</v>
      </c>
      <c r="G81" s="99" t="s">
        <v>1990</v>
      </c>
      <c r="J81" s="96">
        <v>43969</v>
      </c>
      <c r="K81" s="99" t="s">
        <v>1992</v>
      </c>
      <c r="L81" s="132" t="str">
        <f t="shared" si="1"/>
        <v>http://www.drks.de/DRKS00021709</v>
      </c>
      <c r="M81" s="99" t="s">
        <v>675</v>
      </c>
      <c r="N81" s="99" t="s">
        <v>111</v>
      </c>
      <c r="O81" s="99" t="s">
        <v>676</v>
      </c>
      <c r="P81" s="99" t="s">
        <v>1993</v>
      </c>
      <c r="Q81" s="99" t="s">
        <v>1994</v>
      </c>
      <c r="R81" s="99" t="s">
        <v>1147</v>
      </c>
      <c r="S81" s="99" t="s">
        <v>680</v>
      </c>
      <c r="T81" s="99" t="s">
        <v>122</v>
      </c>
      <c r="U81" s="99" t="s">
        <v>1995</v>
      </c>
      <c r="V81" s="96">
        <v>44015</v>
      </c>
      <c r="W81" s="99">
        <v>1500</v>
      </c>
      <c r="X81" s="99" t="s">
        <v>108</v>
      </c>
    </row>
    <row r="82" spans="1:24" ht="30" customHeight="1" x14ac:dyDescent="0.35">
      <c r="A82" s="96">
        <v>44060</v>
      </c>
      <c r="B82" s="101" t="s">
        <v>2403</v>
      </c>
      <c r="C82" s="108" t="s">
        <v>33</v>
      </c>
      <c r="D82" s="99" t="s">
        <v>2404</v>
      </c>
      <c r="E82" s="99" t="s">
        <v>2405</v>
      </c>
      <c r="F82" s="99" t="s">
        <v>2415</v>
      </c>
      <c r="G82" s="99"/>
      <c r="J82" s="96">
        <v>44043</v>
      </c>
      <c r="K82" s="99" t="s">
        <v>2406</v>
      </c>
      <c r="L82" s="132" t="str">
        <f t="shared" si="1"/>
        <v>https://clinicaltrials.gov/show/NCT04498416</v>
      </c>
      <c r="M82" s="99" t="s">
        <v>165</v>
      </c>
      <c r="N82" s="99" t="s">
        <v>117</v>
      </c>
      <c r="O82" s="99" t="s">
        <v>115</v>
      </c>
      <c r="Q82" s="99" t="s">
        <v>179</v>
      </c>
      <c r="R82" s="99" t="s">
        <v>108</v>
      </c>
      <c r="S82" s="99" t="s">
        <v>904</v>
      </c>
      <c r="T82" s="99" t="s">
        <v>122</v>
      </c>
      <c r="U82" s="99" t="s">
        <v>2407</v>
      </c>
      <c r="V82" s="115">
        <v>43948</v>
      </c>
      <c r="W82" s="99">
        <v>70</v>
      </c>
    </row>
    <row r="83" spans="1:24" ht="30" customHeight="1" x14ac:dyDescent="0.35">
      <c r="A83" s="96">
        <v>44060</v>
      </c>
      <c r="B83" s="101" t="s">
        <v>690</v>
      </c>
      <c r="C83" s="108" t="s">
        <v>33</v>
      </c>
      <c r="D83" s="99" t="s">
        <v>1598</v>
      </c>
      <c r="E83" s="99" t="s">
        <v>1548</v>
      </c>
      <c r="F83" s="99" t="s">
        <v>1332</v>
      </c>
      <c r="G83" s="99" t="s">
        <v>1333</v>
      </c>
      <c r="J83" s="96">
        <v>43943</v>
      </c>
      <c r="K83" s="99" t="s">
        <v>691</v>
      </c>
      <c r="L83" s="132" t="str">
        <f t="shared" si="1"/>
        <v>http://www.drks.de/DRKS00021506</v>
      </c>
      <c r="M83" s="99" t="s">
        <v>675</v>
      </c>
      <c r="N83" s="99" t="s">
        <v>111</v>
      </c>
      <c r="O83" s="99" t="s">
        <v>676</v>
      </c>
      <c r="P83" s="99" t="s">
        <v>692</v>
      </c>
      <c r="Q83" s="99" t="s">
        <v>693</v>
      </c>
      <c r="R83" s="99" t="s">
        <v>679</v>
      </c>
      <c r="S83" s="99" t="s">
        <v>251</v>
      </c>
      <c r="T83" s="99" t="s">
        <v>122</v>
      </c>
      <c r="U83" s="99" t="s">
        <v>694</v>
      </c>
      <c r="V83" s="96">
        <v>43908</v>
      </c>
      <c r="W83" s="99">
        <v>1000</v>
      </c>
      <c r="X83" s="99" t="s">
        <v>108</v>
      </c>
    </row>
    <row r="84" spans="1:24" ht="30" customHeight="1" x14ac:dyDescent="0.35">
      <c r="A84" s="96">
        <v>44060</v>
      </c>
      <c r="B84" s="101" t="s">
        <v>2377</v>
      </c>
      <c r="C84" s="108" t="s">
        <v>33</v>
      </c>
      <c r="D84" s="99" t="s">
        <v>2378</v>
      </c>
      <c r="E84" s="99" t="s">
        <v>2381</v>
      </c>
      <c r="F84" s="99" t="s">
        <v>2379</v>
      </c>
      <c r="G84" s="99" t="s">
        <v>2380</v>
      </c>
      <c r="J84" s="96">
        <v>44039</v>
      </c>
      <c r="K84" s="99" t="s">
        <v>2382</v>
      </c>
      <c r="L84" s="132" t="str">
        <f t="shared" si="1"/>
        <v>http://www.drks.de/DRKS00021229</v>
      </c>
      <c r="M84" s="99" t="s">
        <v>675</v>
      </c>
      <c r="N84" s="99" t="s">
        <v>111</v>
      </c>
      <c r="O84" s="99" t="s">
        <v>676</v>
      </c>
      <c r="P84" s="99" t="s">
        <v>2383</v>
      </c>
      <c r="Q84" s="99" t="s">
        <v>2384</v>
      </c>
      <c r="R84" s="99" t="s">
        <v>2385</v>
      </c>
      <c r="S84" s="99" t="s">
        <v>251</v>
      </c>
      <c r="T84" s="99" t="s">
        <v>122</v>
      </c>
      <c r="U84" s="99" t="s">
        <v>2386</v>
      </c>
      <c r="V84" s="96">
        <v>43917</v>
      </c>
      <c r="W84" s="99">
        <v>900</v>
      </c>
      <c r="X84" s="99" t="s">
        <v>108</v>
      </c>
    </row>
    <row r="85" spans="1:24" ht="30" customHeight="1" x14ac:dyDescent="0.35">
      <c r="A85" s="96">
        <v>44060</v>
      </c>
      <c r="B85" s="101" t="s">
        <v>2387</v>
      </c>
      <c r="C85" s="108" t="s">
        <v>33</v>
      </c>
      <c r="D85" s="99" t="s">
        <v>2388</v>
      </c>
      <c r="E85" s="99" t="s">
        <v>2390</v>
      </c>
      <c r="F85" s="99" t="s">
        <v>2414</v>
      </c>
      <c r="G85" s="99" t="s">
        <v>2389</v>
      </c>
      <c r="J85" s="96">
        <v>44050</v>
      </c>
      <c r="K85" s="99" t="s">
        <v>2391</v>
      </c>
      <c r="L85" s="132" t="str">
        <f t="shared" si="1"/>
        <v>http://www.drks.de/DRKS00022434</v>
      </c>
      <c r="M85" s="99" t="s">
        <v>675</v>
      </c>
      <c r="N85" s="99" t="s">
        <v>111</v>
      </c>
      <c r="O85" s="99" t="s">
        <v>676</v>
      </c>
      <c r="P85" s="99" t="s">
        <v>1275</v>
      </c>
      <c r="Q85" s="99" t="s">
        <v>2392</v>
      </c>
      <c r="R85" s="99" t="s">
        <v>772</v>
      </c>
      <c r="S85" s="99" t="s">
        <v>251</v>
      </c>
      <c r="T85" s="99" t="s">
        <v>122</v>
      </c>
      <c r="U85" s="99" t="s">
        <v>2393</v>
      </c>
      <c r="V85" s="96">
        <v>43990</v>
      </c>
      <c r="W85" s="99">
        <v>3000</v>
      </c>
      <c r="X85" s="99" t="s">
        <v>108</v>
      </c>
    </row>
    <row r="86" spans="1:24" ht="30" customHeight="1" x14ac:dyDescent="0.35">
      <c r="A86" s="96">
        <v>44060</v>
      </c>
      <c r="B86" s="101" t="s">
        <v>2394</v>
      </c>
      <c r="C86" s="108" t="s">
        <v>33</v>
      </c>
      <c r="D86" s="99" t="s">
        <v>2417</v>
      </c>
      <c r="E86" s="99" t="s">
        <v>2397</v>
      </c>
      <c r="F86" s="99" t="s">
        <v>2395</v>
      </c>
      <c r="G86" s="99" t="s">
        <v>2396</v>
      </c>
      <c r="J86" s="96">
        <v>44019</v>
      </c>
      <c r="K86" s="99" t="s">
        <v>2398</v>
      </c>
      <c r="L86" s="132" t="str">
        <f t="shared" si="1"/>
        <v>http://www.drks.de/DRKS00022380</v>
      </c>
      <c r="M86" s="99" t="s">
        <v>675</v>
      </c>
      <c r="N86" s="99" t="s">
        <v>111</v>
      </c>
      <c r="O86" s="99" t="s">
        <v>676</v>
      </c>
      <c r="P86" s="99" t="s">
        <v>1275</v>
      </c>
      <c r="Q86" s="99" t="s">
        <v>2399</v>
      </c>
      <c r="R86" s="99" t="s">
        <v>2400</v>
      </c>
      <c r="S86" s="99" t="s">
        <v>2401</v>
      </c>
      <c r="T86" s="99" t="s">
        <v>122</v>
      </c>
      <c r="U86" s="99" t="s">
        <v>2402</v>
      </c>
      <c r="V86" s="96">
        <v>44024</v>
      </c>
      <c r="W86" s="99">
        <v>14000</v>
      </c>
      <c r="X86" s="99" t="s">
        <v>108</v>
      </c>
    </row>
    <row r="87" spans="1:24" ht="30" customHeight="1" x14ac:dyDescent="0.35">
      <c r="A87" s="96">
        <v>44060</v>
      </c>
      <c r="B87" s="101" t="s">
        <v>2292</v>
      </c>
      <c r="C87" s="108" t="s">
        <v>2180</v>
      </c>
      <c r="D87" s="99" t="s">
        <v>2293</v>
      </c>
      <c r="E87" s="99" t="s">
        <v>2295</v>
      </c>
      <c r="F87" s="99" t="s">
        <v>2323</v>
      </c>
      <c r="G87" s="99" t="s">
        <v>2294</v>
      </c>
      <c r="J87" s="96">
        <v>44043</v>
      </c>
      <c r="K87" s="99" t="s">
        <v>2296</v>
      </c>
      <c r="L87" s="132" t="str">
        <f t="shared" si="1"/>
        <v>http://isrctn.com/ISRCTN60033461</v>
      </c>
      <c r="M87" s="99" t="s">
        <v>735</v>
      </c>
      <c r="N87" s="99" t="s">
        <v>167</v>
      </c>
      <c r="O87" s="99" t="s">
        <v>115</v>
      </c>
      <c r="P87" s="99" t="s">
        <v>2297</v>
      </c>
      <c r="Q87" s="99" t="s">
        <v>737</v>
      </c>
      <c r="T87" s="99" t="s">
        <v>122</v>
      </c>
      <c r="U87" s="99" t="s">
        <v>2298</v>
      </c>
      <c r="V87" s="96">
        <v>43891</v>
      </c>
      <c r="W87" s="99">
        <v>10000</v>
      </c>
      <c r="X87" s="99" t="s">
        <v>181</v>
      </c>
    </row>
    <row r="88" spans="1:24" ht="30" customHeight="1" x14ac:dyDescent="0.35">
      <c r="A88" s="96">
        <v>44060</v>
      </c>
      <c r="B88" s="101" t="s">
        <v>1931</v>
      </c>
      <c r="C88" s="108" t="s">
        <v>114</v>
      </c>
      <c r="D88" s="99" t="s">
        <v>1053</v>
      </c>
      <c r="E88" s="99" t="s">
        <v>2182</v>
      </c>
      <c r="F88" s="99" t="s">
        <v>1954</v>
      </c>
      <c r="G88" s="99" t="s">
        <v>1932</v>
      </c>
      <c r="J88" s="96">
        <v>43979</v>
      </c>
      <c r="K88" s="99" t="s">
        <v>1933</v>
      </c>
      <c r="L88" s="132" t="str">
        <f t="shared" si="1"/>
        <v>https://trialregister.nl/trial/8668</v>
      </c>
      <c r="M88" s="99" t="s">
        <v>1055</v>
      </c>
      <c r="N88" s="99" t="s">
        <v>1056</v>
      </c>
      <c r="O88" s="99" t="s">
        <v>115</v>
      </c>
      <c r="P88" s="99" t="s">
        <v>2408</v>
      </c>
      <c r="Q88" s="99" t="s">
        <v>1934</v>
      </c>
      <c r="T88" s="99" t="s">
        <v>253</v>
      </c>
      <c r="U88" s="99" t="s">
        <v>1935</v>
      </c>
      <c r="V88" s="96">
        <v>43979</v>
      </c>
      <c r="W88" s="99">
        <v>20</v>
      </c>
    </row>
    <row r="89" spans="1:24" ht="30" customHeight="1" x14ac:dyDescent="0.35">
      <c r="A89" s="96">
        <v>44060</v>
      </c>
      <c r="B89" s="101" t="s">
        <v>1052</v>
      </c>
      <c r="C89" s="108" t="s">
        <v>114</v>
      </c>
      <c r="D89" s="99" t="s">
        <v>1053</v>
      </c>
      <c r="E89" s="99" t="s">
        <v>1550</v>
      </c>
      <c r="F89" s="99" t="s">
        <v>1139</v>
      </c>
      <c r="G89" s="99" t="s">
        <v>1140</v>
      </c>
      <c r="J89" s="96">
        <v>43917</v>
      </c>
      <c r="K89" s="99" t="s">
        <v>1054</v>
      </c>
      <c r="L89" s="132" t="str">
        <f t="shared" si="1"/>
        <v>https://trialregister.nl/trial/8485</v>
      </c>
      <c r="M89" s="99" t="s">
        <v>1055</v>
      </c>
      <c r="N89" s="99" t="s">
        <v>1056</v>
      </c>
      <c r="O89" s="99" t="s">
        <v>115</v>
      </c>
      <c r="P89" s="99" t="s">
        <v>2409</v>
      </c>
      <c r="Q89" s="99" t="s">
        <v>1057</v>
      </c>
      <c r="T89" s="99" t="s">
        <v>122</v>
      </c>
      <c r="U89" s="99" t="s">
        <v>1058</v>
      </c>
      <c r="V89" s="96">
        <v>43917</v>
      </c>
      <c r="W89" s="99">
        <v>20</v>
      </c>
    </row>
    <row r="90" spans="1:24" ht="30" customHeight="1" x14ac:dyDescent="0.35">
      <c r="A90" s="96">
        <v>44060</v>
      </c>
      <c r="B90" s="101" t="s">
        <v>671</v>
      </c>
      <c r="C90" s="108" t="s">
        <v>2228</v>
      </c>
      <c r="D90" s="99" t="s">
        <v>672</v>
      </c>
      <c r="E90" s="99" t="s">
        <v>673</v>
      </c>
      <c r="F90" s="99" t="s">
        <v>1330</v>
      </c>
      <c r="G90" s="99" t="s">
        <v>1331</v>
      </c>
      <c r="J90" s="96">
        <v>43921</v>
      </c>
      <c r="K90" s="99" t="s">
        <v>674</v>
      </c>
      <c r="L90" s="132" t="str">
        <f t="shared" si="1"/>
        <v>http://www.drks.de/DRKS00021208</v>
      </c>
      <c r="M90" s="99" t="s">
        <v>675</v>
      </c>
      <c r="N90" s="99" t="s">
        <v>111</v>
      </c>
      <c r="O90" s="99" t="s">
        <v>676</v>
      </c>
      <c r="P90" s="99" t="s">
        <v>677</v>
      </c>
      <c r="Q90" s="99" t="s">
        <v>678</v>
      </c>
      <c r="R90" s="99" t="s">
        <v>679</v>
      </c>
      <c r="S90" s="99" t="s">
        <v>680</v>
      </c>
      <c r="T90" s="99" t="s">
        <v>122</v>
      </c>
      <c r="U90" s="99" t="s">
        <v>681</v>
      </c>
      <c r="V90" s="96">
        <v>43894</v>
      </c>
      <c r="W90" s="99">
        <v>100</v>
      </c>
      <c r="X90" s="99" t="s">
        <v>108</v>
      </c>
    </row>
    <row r="91" spans="1:24" ht="30" customHeight="1" x14ac:dyDescent="0.35">
      <c r="A91" s="96">
        <v>44053</v>
      </c>
      <c r="B91" s="101" t="s">
        <v>845</v>
      </c>
      <c r="C91" s="108" t="s">
        <v>33</v>
      </c>
      <c r="E91" s="99" t="s">
        <v>846</v>
      </c>
      <c r="F91" s="99" t="s">
        <v>1720</v>
      </c>
      <c r="J91" s="96">
        <v>44078</v>
      </c>
      <c r="K91" s="99" t="s">
        <v>847</v>
      </c>
      <c r="L91" s="132" t="str">
        <f t="shared" si="1"/>
        <v>https://clinicaltrials.gov/show/NCT04343664</v>
      </c>
      <c r="M91" s="99" t="s">
        <v>165</v>
      </c>
      <c r="N91" s="99" t="s">
        <v>848</v>
      </c>
      <c r="O91" s="99" t="s">
        <v>785</v>
      </c>
      <c r="Q91" s="99" t="s">
        <v>849</v>
      </c>
      <c r="R91" s="99" t="s">
        <v>850</v>
      </c>
      <c r="S91" s="99" t="s">
        <v>108</v>
      </c>
      <c r="T91" s="99" t="s">
        <v>765</v>
      </c>
      <c r="U91" s="99" t="s">
        <v>851</v>
      </c>
      <c r="V91" s="96">
        <v>44044</v>
      </c>
      <c r="W91" s="99">
        <v>10000</v>
      </c>
    </row>
    <row r="92" spans="1:24" ht="30" customHeight="1" x14ac:dyDescent="0.35">
      <c r="A92" s="96">
        <v>44053</v>
      </c>
      <c r="B92" s="101" t="s">
        <v>133</v>
      </c>
      <c r="C92" s="108" t="s">
        <v>33</v>
      </c>
      <c r="E92" s="99" t="s">
        <v>974</v>
      </c>
      <c r="F92" s="99" t="s">
        <v>1563</v>
      </c>
      <c r="J92" s="96">
        <v>43950</v>
      </c>
      <c r="K92" s="99" t="s">
        <v>975</v>
      </c>
      <c r="L92" s="132" t="str">
        <f t="shared" si="1"/>
        <v>https://clinicaltrials.gov/show/NCT04371432</v>
      </c>
      <c r="M92" s="99" t="s">
        <v>165</v>
      </c>
      <c r="N92" s="99" t="s">
        <v>103</v>
      </c>
      <c r="O92" s="99" t="s">
        <v>115</v>
      </c>
      <c r="Q92" s="99" t="s">
        <v>976</v>
      </c>
      <c r="R92" s="99" t="s">
        <v>811</v>
      </c>
      <c r="S92" s="99" t="s">
        <v>108</v>
      </c>
      <c r="T92" s="99" t="s">
        <v>122</v>
      </c>
      <c r="U92" s="99" t="s">
        <v>134</v>
      </c>
      <c r="V92" s="96">
        <v>44047</v>
      </c>
      <c r="W92" s="99">
        <v>2500</v>
      </c>
    </row>
    <row r="93" spans="1:24" ht="30" customHeight="1" x14ac:dyDescent="0.35">
      <c r="A93" s="96">
        <v>44053</v>
      </c>
      <c r="B93" s="101" t="s">
        <v>1996</v>
      </c>
      <c r="C93" s="108" t="s">
        <v>33</v>
      </c>
      <c r="D93" s="99" t="s">
        <v>1997</v>
      </c>
      <c r="E93" s="99" t="s">
        <v>1999</v>
      </c>
      <c r="F93" s="99" t="s">
        <v>1998</v>
      </c>
      <c r="J93" s="96">
        <v>43951</v>
      </c>
      <c r="K93" s="99" t="s">
        <v>2000</v>
      </c>
      <c r="L93" s="132" t="str">
        <f t="shared" si="1"/>
        <v>https://clinicaltrials.gov/show/NCT04373148</v>
      </c>
      <c r="M93" s="99" t="s">
        <v>165</v>
      </c>
      <c r="N93" s="99" t="s">
        <v>103</v>
      </c>
      <c r="O93" s="99" t="s">
        <v>115</v>
      </c>
      <c r="Q93" s="99" t="s">
        <v>2001</v>
      </c>
      <c r="R93" s="99" t="s">
        <v>866</v>
      </c>
      <c r="S93" s="99" t="s">
        <v>108</v>
      </c>
      <c r="T93" s="99" t="s">
        <v>122</v>
      </c>
      <c r="U93" s="99" t="s">
        <v>2002</v>
      </c>
      <c r="V93" s="96">
        <v>43929</v>
      </c>
      <c r="W93" s="99">
        <v>1000</v>
      </c>
    </row>
    <row r="94" spans="1:24" ht="30" customHeight="1" x14ac:dyDescent="0.35">
      <c r="A94" s="96">
        <v>44053</v>
      </c>
      <c r="B94" s="101" t="s">
        <v>2244</v>
      </c>
      <c r="C94" s="108" t="s">
        <v>33</v>
      </c>
      <c r="E94" s="99" t="s">
        <v>2245</v>
      </c>
      <c r="F94" s="99" t="s">
        <v>2246</v>
      </c>
      <c r="J94" s="96">
        <v>43987</v>
      </c>
      <c r="K94" s="99" t="s">
        <v>2247</v>
      </c>
      <c r="L94" s="132" t="str">
        <f t="shared" si="1"/>
        <v>https://clinicaltrials.gov/show/NCT04419870</v>
      </c>
      <c r="M94" s="99" t="s">
        <v>165</v>
      </c>
      <c r="N94" s="99" t="s">
        <v>103</v>
      </c>
      <c r="O94" s="99" t="s">
        <v>115</v>
      </c>
      <c r="Q94" s="99" t="s">
        <v>976</v>
      </c>
      <c r="R94" s="99" t="s">
        <v>2248</v>
      </c>
      <c r="S94" s="99" t="s">
        <v>108</v>
      </c>
      <c r="T94" s="99" t="s">
        <v>122</v>
      </c>
      <c r="U94" s="99" t="s">
        <v>2249</v>
      </c>
      <c r="V94" s="96">
        <v>44047</v>
      </c>
      <c r="W94" s="99">
        <v>200</v>
      </c>
    </row>
    <row r="95" spans="1:24" ht="30" customHeight="1" x14ac:dyDescent="0.35">
      <c r="A95" s="96">
        <v>44053</v>
      </c>
      <c r="B95" s="101" t="s">
        <v>2316</v>
      </c>
      <c r="C95" s="108" t="s">
        <v>33</v>
      </c>
      <c r="E95" s="99" t="s">
        <v>2265</v>
      </c>
      <c r="F95" s="99" t="s">
        <v>2317</v>
      </c>
      <c r="J95" s="96">
        <v>44040</v>
      </c>
      <c r="K95" s="99" t="s">
        <v>2266</v>
      </c>
      <c r="L95" s="132" t="str">
        <f t="shared" si="1"/>
        <v>https://clinicaltrials.gov/show/NCT04493268</v>
      </c>
      <c r="M95" s="99" t="s">
        <v>165</v>
      </c>
      <c r="N95" s="99" t="s">
        <v>931</v>
      </c>
      <c r="O95" s="99" t="s">
        <v>115</v>
      </c>
      <c r="Q95" s="99" t="s">
        <v>2267</v>
      </c>
      <c r="R95" s="99" t="s">
        <v>1007</v>
      </c>
      <c r="S95" s="99" t="s">
        <v>859</v>
      </c>
      <c r="T95" s="99" t="s">
        <v>765</v>
      </c>
      <c r="U95" s="99" t="s">
        <v>2268</v>
      </c>
      <c r="V95" s="96">
        <v>43897</v>
      </c>
      <c r="W95" s="99">
        <v>250</v>
      </c>
    </row>
    <row r="96" spans="1:24" ht="30" customHeight="1" x14ac:dyDescent="0.35">
      <c r="A96" s="96">
        <v>44053</v>
      </c>
      <c r="B96" s="101" t="s">
        <v>2269</v>
      </c>
      <c r="C96" s="108" t="s">
        <v>33</v>
      </c>
      <c r="D96" s="99" t="s">
        <v>2270</v>
      </c>
      <c r="E96" s="99" t="s">
        <v>2271</v>
      </c>
      <c r="F96" s="99" t="s">
        <v>2318</v>
      </c>
      <c r="J96" s="96">
        <v>44007</v>
      </c>
      <c r="K96" s="99" t="s">
        <v>2272</v>
      </c>
      <c r="L96" s="132" t="str">
        <f t="shared" si="1"/>
        <v>https://clinicaltrials.gov/show/NCT04493307</v>
      </c>
      <c r="M96" s="99" t="s">
        <v>165</v>
      </c>
      <c r="N96" s="99" t="s">
        <v>103</v>
      </c>
      <c r="O96" s="99" t="s">
        <v>115</v>
      </c>
      <c r="Q96" s="99" t="s">
        <v>2273</v>
      </c>
      <c r="R96" s="99" t="s">
        <v>811</v>
      </c>
      <c r="S96" s="99" t="s">
        <v>108</v>
      </c>
      <c r="T96" s="99" t="s">
        <v>122</v>
      </c>
      <c r="U96" s="99" t="s">
        <v>2274</v>
      </c>
      <c r="V96" s="96">
        <v>44012</v>
      </c>
      <c r="W96" s="99">
        <v>100</v>
      </c>
    </row>
    <row r="97" spans="1:24" ht="30" customHeight="1" x14ac:dyDescent="0.35">
      <c r="A97" s="96">
        <v>44053</v>
      </c>
      <c r="B97" s="101" t="s">
        <v>880</v>
      </c>
      <c r="C97" s="108" t="s">
        <v>33</v>
      </c>
      <c r="D97" s="99" t="s">
        <v>881</v>
      </c>
      <c r="E97" s="99" t="s">
        <v>882</v>
      </c>
      <c r="F97" s="99" t="s">
        <v>1724</v>
      </c>
      <c r="J97" s="96">
        <v>43934</v>
      </c>
      <c r="K97" s="99" t="s">
        <v>883</v>
      </c>
      <c r="L97" s="132" t="str">
        <f t="shared" si="1"/>
        <v>https://clinicaltrials.gov/show/NCT04354155</v>
      </c>
      <c r="M97" s="99" t="s">
        <v>165</v>
      </c>
      <c r="N97" s="99" t="s">
        <v>103</v>
      </c>
      <c r="O97" s="99" t="s">
        <v>118</v>
      </c>
      <c r="P97" s="99" t="s">
        <v>943</v>
      </c>
      <c r="Q97" s="99" t="s">
        <v>884</v>
      </c>
      <c r="R97" s="99" t="s">
        <v>108</v>
      </c>
      <c r="S97" s="99" t="s">
        <v>251</v>
      </c>
      <c r="T97" s="99" t="s">
        <v>122</v>
      </c>
      <c r="U97" s="99" t="s">
        <v>885</v>
      </c>
      <c r="V97" s="96">
        <v>43984</v>
      </c>
      <c r="W97" s="99">
        <v>38</v>
      </c>
      <c r="X97" s="99" t="s">
        <v>137</v>
      </c>
    </row>
    <row r="98" spans="1:24" ht="30" customHeight="1" x14ac:dyDescent="0.35">
      <c r="A98" s="96">
        <v>44053</v>
      </c>
      <c r="B98" s="101" t="s">
        <v>1837</v>
      </c>
      <c r="C98" s="108" t="s">
        <v>33</v>
      </c>
      <c r="D98" s="99" t="s">
        <v>1838</v>
      </c>
      <c r="E98" s="99" t="s">
        <v>1839</v>
      </c>
      <c r="F98" s="99" t="s">
        <v>2319</v>
      </c>
      <c r="J98" s="96">
        <v>43990</v>
      </c>
      <c r="K98" s="99" t="s">
        <v>1840</v>
      </c>
      <c r="L98" s="132" t="str">
        <f t="shared" si="1"/>
        <v>https://clinicaltrials.gov/show/NCT04431453</v>
      </c>
      <c r="M98" s="99" t="s">
        <v>165</v>
      </c>
      <c r="N98" s="99" t="s">
        <v>103</v>
      </c>
      <c r="O98" s="99" t="s">
        <v>118</v>
      </c>
      <c r="P98" s="99" t="s">
        <v>1006</v>
      </c>
      <c r="Q98" s="99" t="s">
        <v>1841</v>
      </c>
      <c r="R98" s="99" t="s">
        <v>108</v>
      </c>
      <c r="S98" s="99" t="s">
        <v>251</v>
      </c>
      <c r="T98" s="99" t="s">
        <v>122</v>
      </c>
      <c r="U98" s="99" t="s">
        <v>1842</v>
      </c>
      <c r="V98" s="96">
        <v>44033</v>
      </c>
      <c r="W98" s="99">
        <v>52</v>
      </c>
      <c r="X98" s="99" t="s">
        <v>1149</v>
      </c>
    </row>
    <row r="99" spans="1:24" ht="30" customHeight="1" x14ac:dyDescent="0.35">
      <c r="A99" s="96">
        <v>44053</v>
      </c>
      <c r="B99" s="101" t="s">
        <v>2275</v>
      </c>
      <c r="C99" s="108" t="s">
        <v>33</v>
      </c>
      <c r="E99" s="99" t="s">
        <v>2276</v>
      </c>
      <c r="F99" s="99" t="s">
        <v>2320</v>
      </c>
      <c r="J99" s="96">
        <v>44036</v>
      </c>
      <c r="K99" s="99" t="s">
        <v>2277</v>
      </c>
      <c r="L99" s="132" t="str">
        <f t="shared" si="1"/>
        <v>https://clinicaltrials.gov/show/NCT04487119</v>
      </c>
      <c r="M99" s="99" t="s">
        <v>165</v>
      </c>
      <c r="N99" s="99" t="s">
        <v>139</v>
      </c>
      <c r="O99" s="99" t="s">
        <v>115</v>
      </c>
      <c r="Q99" s="99" t="s">
        <v>2278</v>
      </c>
      <c r="R99" s="99" t="s">
        <v>108</v>
      </c>
      <c r="S99" s="99" t="s">
        <v>251</v>
      </c>
      <c r="T99" s="99" t="s">
        <v>765</v>
      </c>
      <c r="U99" s="99" t="s">
        <v>2279</v>
      </c>
      <c r="V99" s="96">
        <v>44038</v>
      </c>
      <c r="W99" s="99">
        <v>30</v>
      </c>
    </row>
    <row r="100" spans="1:24" ht="30" customHeight="1" x14ac:dyDescent="0.35">
      <c r="A100" s="96">
        <v>44053</v>
      </c>
      <c r="B100" s="101" t="s">
        <v>2280</v>
      </c>
      <c r="C100" s="108" t="s">
        <v>33</v>
      </c>
      <c r="D100" s="99" t="s">
        <v>2281</v>
      </c>
      <c r="E100" s="99" t="s">
        <v>2282</v>
      </c>
      <c r="F100" s="99" t="s">
        <v>2321</v>
      </c>
      <c r="J100" s="96">
        <v>44002</v>
      </c>
      <c r="K100" s="99" t="s">
        <v>2283</v>
      </c>
      <c r="L100" s="132" t="str">
        <f t="shared" si="1"/>
        <v>https://clinicaltrials.gov/show/NCT04490811</v>
      </c>
      <c r="M100" s="99" t="s">
        <v>165</v>
      </c>
      <c r="N100" s="99" t="s">
        <v>117</v>
      </c>
      <c r="O100" s="99" t="s">
        <v>115</v>
      </c>
      <c r="Q100" s="99" t="s">
        <v>2284</v>
      </c>
      <c r="R100" s="99" t="s">
        <v>108</v>
      </c>
      <c r="S100" s="99" t="s">
        <v>251</v>
      </c>
      <c r="T100" s="99" t="s">
        <v>122</v>
      </c>
      <c r="U100" s="99" t="s">
        <v>2285</v>
      </c>
      <c r="V100" s="96">
        <v>43930</v>
      </c>
      <c r="W100" s="99">
        <v>800</v>
      </c>
    </row>
    <row r="101" spans="1:24" ht="30" customHeight="1" x14ac:dyDescent="0.35">
      <c r="A101" s="96">
        <v>44053</v>
      </c>
      <c r="B101" s="101" t="s">
        <v>1403</v>
      </c>
      <c r="C101" s="108" t="s">
        <v>33</v>
      </c>
      <c r="E101" s="99" t="s">
        <v>1404</v>
      </c>
      <c r="F101" s="99" t="s">
        <v>1571</v>
      </c>
      <c r="J101" s="96">
        <v>43978</v>
      </c>
      <c r="K101" s="99" t="s">
        <v>1405</v>
      </c>
      <c r="L101" s="132" t="str">
        <f t="shared" si="1"/>
        <v>https://clinicaltrials.gov/show/NCT04407546</v>
      </c>
      <c r="M101" s="99" t="s">
        <v>165</v>
      </c>
      <c r="N101" s="99" t="s">
        <v>103</v>
      </c>
      <c r="O101" s="99" t="s">
        <v>115</v>
      </c>
      <c r="Q101" s="99" t="s">
        <v>1406</v>
      </c>
      <c r="R101" s="99" t="s">
        <v>108</v>
      </c>
      <c r="S101" s="99" t="s">
        <v>108</v>
      </c>
      <c r="T101" s="99" t="s">
        <v>122</v>
      </c>
      <c r="U101" s="99" t="s">
        <v>1407</v>
      </c>
      <c r="V101" s="96">
        <v>43978</v>
      </c>
      <c r="W101" s="99">
        <v>300</v>
      </c>
    </row>
    <row r="102" spans="1:24" ht="30" customHeight="1" x14ac:dyDescent="0.35">
      <c r="A102" s="96">
        <v>44053</v>
      </c>
      <c r="B102" s="101" t="s">
        <v>2286</v>
      </c>
      <c r="C102" s="108" t="s">
        <v>33</v>
      </c>
      <c r="D102" s="99" t="s">
        <v>2287</v>
      </c>
      <c r="E102" s="99" t="s">
        <v>2288</v>
      </c>
      <c r="F102" s="99" t="s">
        <v>2322</v>
      </c>
      <c r="J102" s="96">
        <v>44040</v>
      </c>
      <c r="K102" s="99" t="s">
        <v>2289</v>
      </c>
      <c r="L102" s="132" t="str">
        <f t="shared" si="1"/>
        <v>https://clinicaltrials.gov/show/NCT04490850</v>
      </c>
      <c r="M102" s="99" t="s">
        <v>165</v>
      </c>
      <c r="N102" s="99" t="s">
        <v>2290</v>
      </c>
      <c r="O102" s="99" t="s">
        <v>118</v>
      </c>
      <c r="P102" s="99" t="s">
        <v>943</v>
      </c>
      <c r="Q102" s="99" t="s">
        <v>1874</v>
      </c>
      <c r="R102" s="99" t="s">
        <v>108</v>
      </c>
      <c r="S102" s="99" t="s">
        <v>108</v>
      </c>
      <c r="T102" s="99" t="s">
        <v>122</v>
      </c>
      <c r="U102" s="99" t="s">
        <v>2291</v>
      </c>
      <c r="V102" s="96">
        <v>44027</v>
      </c>
      <c r="W102" s="99">
        <v>1500</v>
      </c>
      <c r="X102" s="99" t="s">
        <v>108</v>
      </c>
    </row>
    <row r="103" spans="1:24" ht="30" customHeight="1" x14ac:dyDescent="0.35">
      <c r="A103" s="96">
        <v>44053</v>
      </c>
      <c r="B103" s="101" t="s">
        <v>2292</v>
      </c>
      <c r="C103" s="108" t="s">
        <v>33</v>
      </c>
      <c r="D103" s="99" t="s">
        <v>2293</v>
      </c>
      <c r="E103" s="99" t="s">
        <v>2295</v>
      </c>
      <c r="F103" s="99" t="s">
        <v>2323</v>
      </c>
      <c r="G103" s="113" t="s">
        <v>2294</v>
      </c>
      <c r="J103" s="96">
        <v>44043</v>
      </c>
      <c r="K103" s="99" t="s">
        <v>2296</v>
      </c>
      <c r="L103" s="132" t="str">
        <f t="shared" si="1"/>
        <v>http://isrctn.com/ISRCTN60033461</v>
      </c>
      <c r="M103" s="99" t="s">
        <v>735</v>
      </c>
      <c r="N103" s="99" t="s">
        <v>167</v>
      </c>
      <c r="O103" s="99" t="s">
        <v>115</v>
      </c>
      <c r="P103" s="99" t="s">
        <v>2297</v>
      </c>
      <c r="Q103" s="99" t="s">
        <v>737</v>
      </c>
      <c r="T103" s="99" t="s">
        <v>122</v>
      </c>
      <c r="U103" s="99" t="s">
        <v>2298</v>
      </c>
      <c r="V103" s="96">
        <v>43833</v>
      </c>
      <c r="W103" s="99">
        <v>10000</v>
      </c>
      <c r="X103" s="99" t="s">
        <v>181</v>
      </c>
    </row>
    <row r="104" spans="1:24" ht="30" customHeight="1" x14ac:dyDescent="0.35">
      <c r="A104" s="96">
        <v>44053</v>
      </c>
      <c r="B104" s="101" t="s">
        <v>2299</v>
      </c>
      <c r="C104" s="108" t="s">
        <v>33</v>
      </c>
      <c r="D104" s="99" t="s">
        <v>2324</v>
      </c>
      <c r="E104" s="99" t="s">
        <v>2300</v>
      </c>
      <c r="F104" s="99" t="s">
        <v>2325</v>
      </c>
      <c r="G104" s="113" t="s">
        <v>2294</v>
      </c>
      <c r="J104" s="96">
        <v>44035</v>
      </c>
      <c r="K104" s="99" t="s">
        <v>2301</v>
      </c>
      <c r="L104" s="132" t="str">
        <f t="shared" si="1"/>
        <v>http://isrctn.com/ISRCTN17717312</v>
      </c>
      <c r="M104" s="99" t="s">
        <v>735</v>
      </c>
      <c r="N104" s="99" t="s">
        <v>2302</v>
      </c>
      <c r="O104" s="99" t="s">
        <v>115</v>
      </c>
      <c r="P104" s="99" t="s">
        <v>2303</v>
      </c>
      <c r="Q104" s="99" t="s">
        <v>2256</v>
      </c>
      <c r="T104" s="99" t="s">
        <v>122</v>
      </c>
      <c r="U104" s="99" t="s">
        <v>2304</v>
      </c>
      <c r="V104" s="96">
        <v>43839</v>
      </c>
      <c r="W104" s="99">
        <v>10000</v>
      </c>
      <c r="X104" s="99" t="s">
        <v>181</v>
      </c>
    </row>
    <row r="105" spans="1:24" ht="30" customHeight="1" x14ac:dyDescent="0.35">
      <c r="A105" s="96">
        <v>44053</v>
      </c>
      <c r="B105" s="101" t="s">
        <v>1931</v>
      </c>
      <c r="C105" s="108" t="s">
        <v>170</v>
      </c>
      <c r="D105" s="99" t="s">
        <v>1053</v>
      </c>
      <c r="E105" s="99" t="s">
        <v>2182</v>
      </c>
      <c r="F105" s="99" t="s">
        <v>1954</v>
      </c>
      <c r="G105" s="113" t="s">
        <v>1932</v>
      </c>
      <c r="J105" s="96">
        <v>43979</v>
      </c>
      <c r="K105" s="99" t="s">
        <v>1933</v>
      </c>
      <c r="L105" s="132" t="str">
        <f t="shared" si="1"/>
        <v>https://trialregister.nl/trial/8668</v>
      </c>
      <c r="M105" s="99" t="s">
        <v>1055</v>
      </c>
      <c r="N105" s="99" t="s">
        <v>1056</v>
      </c>
      <c r="O105" s="99" t="s">
        <v>115</v>
      </c>
      <c r="P105" s="99" t="s">
        <v>2326</v>
      </c>
      <c r="Q105" s="99" t="s">
        <v>1934</v>
      </c>
      <c r="T105" s="99" t="s">
        <v>253</v>
      </c>
      <c r="U105" s="99" t="s">
        <v>1935</v>
      </c>
      <c r="V105" s="96">
        <v>43979</v>
      </c>
      <c r="W105" s="99">
        <v>20</v>
      </c>
    </row>
    <row r="106" spans="1:24" ht="30" customHeight="1" x14ac:dyDescent="0.35">
      <c r="A106" s="96">
        <v>44053</v>
      </c>
      <c r="B106" s="101" t="s">
        <v>1052</v>
      </c>
      <c r="C106" s="108" t="s">
        <v>170</v>
      </c>
      <c r="D106" s="99" t="s">
        <v>1053</v>
      </c>
      <c r="E106" s="99" t="s">
        <v>1550</v>
      </c>
      <c r="F106" s="99" t="s">
        <v>1139</v>
      </c>
      <c r="G106" s="113" t="s">
        <v>1140</v>
      </c>
      <c r="J106" s="96">
        <v>43917</v>
      </c>
      <c r="K106" s="99" t="s">
        <v>1054</v>
      </c>
      <c r="L106" s="132" t="str">
        <f t="shared" si="1"/>
        <v>https://trialregister.nl/trial/8485</v>
      </c>
      <c r="M106" s="99" t="s">
        <v>1055</v>
      </c>
      <c r="N106" s="99" t="s">
        <v>1056</v>
      </c>
      <c r="O106" s="99" t="s">
        <v>115</v>
      </c>
      <c r="P106" s="99" t="s">
        <v>1618</v>
      </c>
      <c r="Q106" s="99" t="s">
        <v>1057</v>
      </c>
      <c r="T106" s="99" t="s">
        <v>122</v>
      </c>
      <c r="U106" s="99" t="s">
        <v>1058</v>
      </c>
      <c r="V106" s="96">
        <v>43917</v>
      </c>
      <c r="W106" s="99">
        <v>20</v>
      </c>
    </row>
    <row r="107" spans="1:24" ht="30" customHeight="1" x14ac:dyDescent="0.35">
      <c r="A107" s="96">
        <v>44053</v>
      </c>
      <c r="B107" s="101" t="s">
        <v>1127</v>
      </c>
      <c r="C107" s="108" t="s">
        <v>170</v>
      </c>
      <c r="D107" s="99" t="s">
        <v>1128</v>
      </c>
      <c r="E107" s="99" t="s">
        <v>1129</v>
      </c>
      <c r="F107" s="99" t="s">
        <v>1617</v>
      </c>
      <c r="J107" s="96">
        <v>43971</v>
      </c>
      <c r="K107" s="99" t="s">
        <v>1130</v>
      </c>
      <c r="L107" s="132" t="str">
        <f t="shared" si="1"/>
        <v>https://clinicaltrials.gov/show/NCT04398264</v>
      </c>
      <c r="M107" s="99" t="s">
        <v>165</v>
      </c>
      <c r="N107" s="99" t="s">
        <v>103</v>
      </c>
      <c r="O107" s="99" t="s">
        <v>785</v>
      </c>
      <c r="Q107" s="99" t="s">
        <v>1131</v>
      </c>
      <c r="R107" s="99" t="s">
        <v>251</v>
      </c>
      <c r="S107" s="99" t="s">
        <v>108</v>
      </c>
      <c r="T107" s="99" t="s">
        <v>122</v>
      </c>
      <c r="U107" s="99" t="s">
        <v>1132</v>
      </c>
      <c r="V107" s="96">
        <v>44034</v>
      </c>
      <c r="W107" s="99">
        <v>100</v>
      </c>
    </row>
    <row r="108" spans="1:24" ht="30" customHeight="1" x14ac:dyDescent="0.35">
      <c r="A108" s="96">
        <v>44053</v>
      </c>
      <c r="B108" s="101" t="s">
        <v>1936</v>
      </c>
      <c r="C108" s="108" t="s">
        <v>170</v>
      </c>
      <c r="D108" s="99" t="s">
        <v>1937</v>
      </c>
      <c r="E108" s="99" t="s">
        <v>1938</v>
      </c>
      <c r="F108" s="99" t="s">
        <v>1955</v>
      </c>
      <c r="J108" s="96">
        <v>44003</v>
      </c>
      <c r="K108" s="99" t="s">
        <v>1939</v>
      </c>
      <c r="L108" s="132" t="str">
        <f t="shared" si="1"/>
        <v>https://clinicaltrials.gov/show/NCT04443140</v>
      </c>
      <c r="M108" s="99" t="s">
        <v>165</v>
      </c>
      <c r="N108" s="99" t="s">
        <v>169</v>
      </c>
      <c r="O108" s="99" t="s">
        <v>785</v>
      </c>
      <c r="Q108" s="99" t="s">
        <v>1940</v>
      </c>
      <c r="R108" s="99" t="s">
        <v>251</v>
      </c>
      <c r="S108" s="99" t="s">
        <v>1941</v>
      </c>
      <c r="T108" s="99" t="s">
        <v>765</v>
      </c>
      <c r="U108" s="99" t="s">
        <v>1942</v>
      </c>
      <c r="V108" s="96">
        <v>43905</v>
      </c>
      <c r="W108" s="99">
        <v>131</v>
      </c>
    </row>
    <row r="109" spans="1:24" ht="30" customHeight="1" x14ac:dyDescent="0.35">
      <c r="A109" s="96">
        <v>44053</v>
      </c>
      <c r="B109" s="101" t="s">
        <v>2305</v>
      </c>
      <c r="C109" s="108" t="s">
        <v>170</v>
      </c>
      <c r="D109" s="99" t="s">
        <v>2306</v>
      </c>
      <c r="E109" s="99" t="s">
        <v>2307</v>
      </c>
      <c r="F109" s="99" t="s">
        <v>2327</v>
      </c>
      <c r="J109" s="96">
        <v>44036</v>
      </c>
      <c r="K109" s="99" t="s">
        <v>2308</v>
      </c>
      <c r="L109" s="132" t="str">
        <f t="shared" si="1"/>
        <v>https://clinicaltrials.gov/show/NCT04487171</v>
      </c>
      <c r="M109" s="99" t="s">
        <v>165</v>
      </c>
      <c r="N109" s="99" t="s">
        <v>117</v>
      </c>
      <c r="O109" s="99" t="s">
        <v>118</v>
      </c>
      <c r="P109" s="99" t="s">
        <v>970</v>
      </c>
      <c r="Q109" s="99" t="s">
        <v>2309</v>
      </c>
      <c r="R109" s="99" t="s">
        <v>251</v>
      </c>
      <c r="S109" s="99" t="s">
        <v>108</v>
      </c>
      <c r="T109" s="99" t="s">
        <v>122</v>
      </c>
      <c r="U109" s="99" t="s">
        <v>2310</v>
      </c>
      <c r="V109" s="96">
        <v>44033</v>
      </c>
      <c r="W109" s="99">
        <v>248</v>
      </c>
      <c r="X109" s="99" t="s">
        <v>108</v>
      </c>
    </row>
    <row r="110" spans="1:24" ht="30" customHeight="1" x14ac:dyDescent="0.35">
      <c r="A110" s="96">
        <v>44053</v>
      </c>
      <c r="B110" s="101" t="s">
        <v>2311</v>
      </c>
      <c r="C110" s="108" t="s">
        <v>170</v>
      </c>
      <c r="D110" s="99" t="s">
        <v>2312</v>
      </c>
      <c r="E110" s="99" t="s">
        <v>2313</v>
      </c>
      <c r="F110" s="99" t="s">
        <v>2328</v>
      </c>
      <c r="G110" s="99"/>
      <c r="J110" s="96">
        <v>44032</v>
      </c>
      <c r="K110" s="99" t="s">
        <v>2314</v>
      </c>
      <c r="L110" s="132" t="str">
        <f t="shared" si="1"/>
        <v>https://clinicaltrials.gov/show/NCT04492449</v>
      </c>
      <c r="M110" s="99" t="s">
        <v>165</v>
      </c>
      <c r="O110" s="99" t="s">
        <v>115</v>
      </c>
      <c r="Q110" s="99" t="s">
        <v>1765</v>
      </c>
      <c r="R110" s="99" t="s">
        <v>261</v>
      </c>
      <c r="S110" s="99" t="s">
        <v>1941</v>
      </c>
      <c r="T110" s="99" t="s">
        <v>765</v>
      </c>
      <c r="U110" s="99" t="s">
        <v>2315</v>
      </c>
      <c r="V110" s="96">
        <v>44075</v>
      </c>
      <c r="W110" s="99">
        <v>260</v>
      </c>
    </row>
    <row r="111" spans="1:24" ht="30" customHeight="1" x14ac:dyDescent="0.35">
      <c r="A111" s="96">
        <v>44046</v>
      </c>
      <c r="B111" s="101" t="s">
        <v>2233</v>
      </c>
      <c r="C111" s="99" t="s">
        <v>114</v>
      </c>
      <c r="D111" s="99" t="s">
        <v>2234</v>
      </c>
      <c r="E111" s="99" t="s">
        <v>1542</v>
      </c>
      <c r="F111" s="99" t="s">
        <v>1586</v>
      </c>
      <c r="G111" s="99"/>
      <c r="J111" s="96">
        <v>43989</v>
      </c>
      <c r="K111" s="99" t="s">
        <v>1543</v>
      </c>
      <c r="L111" s="132" t="str">
        <f t="shared" si="1"/>
        <v>https://clinicaltrials.gov/show/NCT04423692</v>
      </c>
      <c r="M111" s="99" t="s">
        <v>165</v>
      </c>
      <c r="N111" s="99" t="s">
        <v>139</v>
      </c>
      <c r="O111" s="99" t="s">
        <v>115</v>
      </c>
      <c r="Q111" s="99" t="s">
        <v>1544</v>
      </c>
      <c r="R111" s="99" t="s">
        <v>251</v>
      </c>
      <c r="S111" s="99" t="s">
        <v>1545</v>
      </c>
      <c r="T111" s="99" t="s">
        <v>122</v>
      </c>
      <c r="U111" s="99" t="s">
        <v>1546</v>
      </c>
      <c r="V111" s="96">
        <v>43983</v>
      </c>
      <c r="W111" s="99">
        <v>30</v>
      </c>
    </row>
    <row r="112" spans="1:24" ht="30" customHeight="1" x14ac:dyDescent="0.35">
      <c r="A112" s="96">
        <v>44046</v>
      </c>
      <c r="B112" s="101" t="s">
        <v>2235</v>
      </c>
      <c r="C112" s="99" t="s">
        <v>2228</v>
      </c>
      <c r="D112" s="99" t="s">
        <v>2128</v>
      </c>
      <c r="E112" s="99" t="s">
        <v>2236</v>
      </c>
      <c r="F112" s="99" t="s">
        <v>2212</v>
      </c>
      <c r="J112" s="96">
        <v>44015</v>
      </c>
      <c r="K112" s="99" t="s">
        <v>2129</v>
      </c>
      <c r="L112" s="132" t="str">
        <f t="shared" si="1"/>
        <v>https://clinicaltrials.gov/show/NCT04465474</v>
      </c>
      <c r="M112" s="99" t="s">
        <v>165</v>
      </c>
      <c r="N112" s="99" t="s">
        <v>2130</v>
      </c>
      <c r="O112" s="99" t="s">
        <v>785</v>
      </c>
      <c r="Q112" s="99" t="s">
        <v>2131</v>
      </c>
      <c r="R112" s="99" t="s">
        <v>251</v>
      </c>
      <c r="S112" s="99" t="s">
        <v>108</v>
      </c>
      <c r="T112" s="99" t="s">
        <v>122</v>
      </c>
      <c r="U112" s="99" t="s">
        <v>2132</v>
      </c>
      <c r="V112" s="96">
        <v>43952</v>
      </c>
      <c r="W112" s="99">
        <v>3000</v>
      </c>
    </row>
    <row r="113" spans="1:24" ht="30" customHeight="1" x14ac:dyDescent="0.35">
      <c r="A113" s="96">
        <v>44046</v>
      </c>
      <c r="B113" s="101" t="s">
        <v>2237</v>
      </c>
      <c r="C113" s="99" t="s">
        <v>2228</v>
      </c>
      <c r="D113" s="99" t="s">
        <v>2238</v>
      </c>
      <c r="E113" s="99" t="s">
        <v>2239</v>
      </c>
      <c r="F113" s="99" t="s">
        <v>2240</v>
      </c>
      <c r="J113" s="96">
        <v>44025</v>
      </c>
      <c r="K113" s="99" t="s">
        <v>2241</v>
      </c>
      <c r="L113" s="132" t="str">
        <f t="shared" si="1"/>
        <v>https://clinicaltrials.gov/show/NCT04476940</v>
      </c>
      <c r="M113" s="99" t="s">
        <v>165</v>
      </c>
      <c r="N113" s="99" t="s">
        <v>103</v>
      </c>
      <c r="O113" s="99" t="s">
        <v>118</v>
      </c>
      <c r="P113" s="99" t="s">
        <v>943</v>
      </c>
      <c r="Q113" s="99" t="s">
        <v>2242</v>
      </c>
      <c r="R113" s="99" t="s">
        <v>251</v>
      </c>
      <c r="S113" s="99" t="s">
        <v>268</v>
      </c>
      <c r="T113" s="99" t="s">
        <v>765</v>
      </c>
      <c r="U113" s="99" t="s">
        <v>2243</v>
      </c>
      <c r="V113" s="96">
        <v>44075</v>
      </c>
      <c r="W113" s="99">
        <v>200</v>
      </c>
      <c r="X113" s="99" t="s">
        <v>108</v>
      </c>
    </row>
    <row r="114" spans="1:24" ht="30" customHeight="1" x14ac:dyDescent="0.35">
      <c r="A114" s="96">
        <v>44046</v>
      </c>
      <c r="B114" s="101" t="s">
        <v>2250</v>
      </c>
      <c r="C114" s="99" t="s">
        <v>33</v>
      </c>
      <c r="D114" s="99" t="s">
        <v>2251</v>
      </c>
      <c r="E114" s="99" t="s">
        <v>2252</v>
      </c>
      <c r="F114" s="99" t="s">
        <v>2253</v>
      </c>
      <c r="J114" s="96">
        <v>44029</v>
      </c>
      <c r="K114" s="99" t="s">
        <v>2254</v>
      </c>
      <c r="L114" s="132" t="str">
        <f t="shared" si="1"/>
        <v>https://clinicaltrials.gov/show/NCT04482387</v>
      </c>
      <c r="M114" s="99" t="s">
        <v>165</v>
      </c>
      <c r="N114" s="99" t="s">
        <v>167</v>
      </c>
      <c r="O114" s="99" t="s">
        <v>118</v>
      </c>
      <c r="P114" s="99" t="s">
        <v>2255</v>
      </c>
      <c r="Q114" s="99" t="s">
        <v>2256</v>
      </c>
      <c r="R114" s="99" t="s">
        <v>1147</v>
      </c>
      <c r="S114" s="99" t="s">
        <v>983</v>
      </c>
      <c r="T114" s="99" t="s">
        <v>765</v>
      </c>
      <c r="U114" s="99" t="s">
        <v>2257</v>
      </c>
      <c r="V114" s="96">
        <v>44036</v>
      </c>
      <c r="W114" s="99">
        <v>250</v>
      </c>
      <c r="X114" s="99" t="s">
        <v>108</v>
      </c>
    </row>
    <row r="115" spans="1:24" ht="30" customHeight="1" x14ac:dyDescent="0.35">
      <c r="A115" s="96">
        <v>44046</v>
      </c>
      <c r="B115" s="101" t="s">
        <v>2198</v>
      </c>
      <c r="C115" s="99" t="s">
        <v>33</v>
      </c>
      <c r="D115" s="99" t="s">
        <v>2224</v>
      </c>
      <c r="E115" s="99" t="s">
        <v>2199</v>
      </c>
      <c r="F115" s="99" t="s">
        <v>2219</v>
      </c>
      <c r="G115" s="113" t="s">
        <v>2210</v>
      </c>
      <c r="J115" s="96">
        <v>44026</v>
      </c>
      <c r="K115" s="99" t="s">
        <v>2200</v>
      </c>
      <c r="L115" s="132" t="str">
        <f t="shared" si="1"/>
        <v>http://isrctn.com/ISRCTN91495258</v>
      </c>
      <c r="M115" s="99" t="s">
        <v>735</v>
      </c>
      <c r="N115" s="99" t="s">
        <v>2201</v>
      </c>
      <c r="O115" s="99" t="s">
        <v>115</v>
      </c>
      <c r="P115" s="99" t="s">
        <v>2329</v>
      </c>
      <c r="Q115" s="99" t="s">
        <v>744</v>
      </c>
      <c r="T115" s="99" t="s">
        <v>122</v>
      </c>
      <c r="U115" s="99" t="s">
        <v>2202</v>
      </c>
      <c r="W115" s="99">
        <v>2400000</v>
      </c>
      <c r="X115" s="99" t="s">
        <v>181</v>
      </c>
    </row>
    <row r="116" spans="1:24" ht="30" customHeight="1" x14ac:dyDescent="0.35">
      <c r="A116" s="96">
        <v>44046</v>
      </c>
      <c r="B116" s="101" t="s">
        <v>2203</v>
      </c>
      <c r="C116" s="99" t="s">
        <v>33</v>
      </c>
      <c r="D116" s="99" t="s">
        <v>2225</v>
      </c>
      <c r="E116" s="99" t="s">
        <v>2205</v>
      </c>
      <c r="F116" s="99" t="s">
        <v>2220</v>
      </c>
      <c r="G116" s="113" t="s">
        <v>2204</v>
      </c>
      <c r="J116" s="96">
        <v>44026</v>
      </c>
      <c r="K116" s="99" t="s">
        <v>2206</v>
      </c>
      <c r="L116" s="132" t="str">
        <f t="shared" si="1"/>
        <v>http://isrctn.com/ISRCTN10175886</v>
      </c>
      <c r="M116" s="99" t="s">
        <v>735</v>
      </c>
      <c r="N116" s="99" t="s">
        <v>167</v>
      </c>
      <c r="O116" s="99" t="s">
        <v>115</v>
      </c>
      <c r="P116" s="99" t="s">
        <v>2207</v>
      </c>
      <c r="Q116" s="99" t="s">
        <v>2208</v>
      </c>
      <c r="T116" s="99" t="s">
        <v>122</v>
      </c>
      <c r="U116" s="99" t="s">
        <v>2209</v>
      </c>
      <c r="V116" s="96">
        <v>43907</v>
      </c>
      <c r="W116" s="99">
        <v>400</v>
      </c>
      <c r="X116" s="99" t="s">
        <v>181</v>
      </c>
    </row>
    <row r="117" spans="1:24" ht="30" customHeight="1" x14ac:dyDescent="0.35">
      <c r="A117" s="96">
        <v>44046</v>
      </c>
      <c r="B117" s="101" t="s">
        <v>1931</v>
      </c>
      <c r="C117" s="99" t="s">
        <v>114</v>
      </c>
      <c r="D117" s="99" t="s">
        <v>1053</v>
      </c>
      <c r="E117" s="99" t="s">
        <v>2182</v>
      </c>
      <c r="F117" s="99" t="s">
        <v>1954</v>
      </c>
      <c r="G117" s="113" t="s">
        <v>1932</v>
      </c>
      <c r="J117" s="96">
        <v>43979</v>
      </c>
      <c r="K117" s="99" t="s">
        <v>1933</v>
      </c>
      <c r="L117" s="132" t="str">
        <f t="shared" si="1"/>
        <v>https://trialregister.nl/trial/8668</v>
      </c>
      <c r="M117" s="99" t="s">
        <v>1055</v>
      </c>
      <c r="N117" s="99" t="s">
        <v>1056</v>
      </c>
      <c r="O117" s="99" t="s">
        <v>115</v>
      </c>
      <c r="P117" s="99" t="s">
        <v>2326</v>
      </c>
      <c r="Q117" s="99" t="s">
        <v>1934</v>
      </c>
      <c r="T117" s="99" t="s">
        <v>253</v>
      </c>
      <c r="U117" s="99" t="s">
        <v>1935</v>
      </c>
      <c r="V117" s="96">
        <v>43979</v>
      </c>
      <c r="W117" s="99">
        <v>20</v>
      </c>
    </row>
    <row r="118" spans="1:24" ht="30" customHeight="1" x14ac:dyDescent="0.35">
      <c r="A118" s="96">
        <v>44046</v>
      </c>
      <c r="B118" s="101" t="s">
        <v>1052</v>
      </c>
      <c r="C118" s="99" t="s">
        <v>114</v>
      </c>
      <c r="D118" s="99" t="s">
        <v>1053</v>
      </c>
      <c r="E118" s="99" t="s">
        <v>1550</v>
      </c>
      <c r="F118" s="99" t="s">
        <v>1139</v>
      </c>
      <c r="G118" s="113" t="s">
        <v>1140</v>
      </c>
      <c r="J118" s="96">
        <v>43917</v>
      </c>
      <c r="K118" s="99" t="s">
        <v>1054</v>
      </c>
      <c r="L118" s="132" t="str">
        <f t="shared" si="1"/>
        <v>https://trialregister.nl/trial/8485</v>
      </c>
      <c r="M118" s="99" t="s">
        <v>1055</v>
      </c>
      <c r="N118" s="99" t="s">
        <v>1056</v>
      </c>
      <c r="O118" s="99" t="s">
        <v>115</v>
      </c>
      <c r="P118" s="99" t="s">
        <v>1618</v>
      </c>
      <c r="Q118" s="99" t="s">
        <v>1057</v>
      </c>
      <c r="T118" s="99" t="s">
        <v>122</v>
      </c>
      <c r="U118" s="99" t="s">
        <v>1058</v>
      </c>
      <c r="V118" s="96">
        <v>43917</v>
      </c>
      <c r="W118" s="99">
        <v>20</v>
      </c>
    </row>
    <row r="119" spans="1:24" ht="30" customHeight="1" x14ac:dyDescent="0.35">
      <c r="A119" s="96">
        <v>44039</v>
      </c>
      <c r="B119" s="101" t="s">
        <v>2122</v>
      </c>
      <c r="C119" s="99" t="s">
        <v>2228</v>
      </c>
      <c r="D119" s="99" t="s">
        <v>2123</v>
      </c>
      <c r="E119" s="99" t="s">
        <v>2124</v>
      </c>
      <c r="F119" s="99" t="s">
        <v>2211</v>
      </c>
      <c r="J119" s="96">
        <v>44020</v>
      </c>
      <c r="K119" s="99" t="s">
        <v>2125</v>
      </c>
      <c r="L119" s="132" t="str">
        <f t="shared" si="1"/>
        <v>https://clinicaltrials.gov/show/NCT04463758</v>
      </c>
      <c r="M119" s="99" t="s">
        <v>165</v>
      </c>
      <c r="N119" s="99" t="s">
        <v>117</v>
      </c>
      <c r="O119" s="99" t="s">
        <v>115</v>
      </c>
      <c r="Q119" s="99" t="s">
        <v>897</v>
      </c>
      <c r="R119" s="99" t="s">
        <v>108</v>
      </c>
      <c r="S119" s="99" t="s">
        <v>108</v>
      </c>
      <c r="T119" s="99" t="s">
        <v>122</v>
      </c>
      <c r="U119" s="99" t="s">
        <v>2126</v>
      </c>
      <c r="V119" s="96">
        <v>43962</v>
      </c>
      <c r="W119" s="99">
        <v>3060</v>
      </c>
    </row>
    <row r="120" spans="1:24" ht="30" customHeight="1" x14ac:dyDescent="0.35">
      <c r="A120" s="96">
        <v>44039</v>
      </c>
      <c r="B120" s="101" t="s">
        <v>2127</v>
      </c>
      <c r="C120" s="99" t="s">
        <v>2228</v>
      </c>
      <c r="D120" s="99" t="s">
        <v>2128</v>
      </c>
      <c r="E120" s="99" t="s">
        <v>2189</v>
      </c>
      <c r="F120" s="99" t="s">
        <v>2212</v>
      </c>
      <c r="J120" s="96">
        <v>44015</v>
      </c>
      <c r="K120" s="99" t="s">
        <v>2129</v>
      </c>
      <c r="L120" s="132" t="str">
        <f t="shared" si="1"/>
        <v>https://clinicaltrials.gov/show/NCT04465474</v>
      </c>
      <c r="M120" s="99" t="s">
        <v>165</v>
      </c>
      <c r="N120" s="99" t="s">
        <v>2130</v>
      </c>
      <c r="O120" s="99" t="s">
        <v>785</v>
      </c>
      <c r="Q120" s="99" t="s">
        <v>2131</v>
      </c>
      <c r="R120" s="99" t="s">
        <v>251</v>
      </c>
      <c r="S120" s="99" t="s">
        <v>108</v>
      </c>
      <c r="T120" s="99" t="s">
        <v>122</v>
      </c>
      <c r="U120" s="99" t="s">
        <v>2132</v>
      </c>
      <c r="V120" s="96">
        <v>43952</v>
      </c>
      <c r="W120" s="99">
        <v>3000</v>
      </c>
    </row>
    <row r="121" spans="1:24" ht="30" customHeight="1" x14ac:dyDescent="0.35">
      <c r="A121" s="96">
        <v>44039</v>
      </c>
      <c r="B121" s="101" t="s">
        <v>2017</v>
      </c>
      <c r="C121" s="99" t="s">
        <v>33</v>
      </c>
      <c r="D121" s="99" t="s">
        <v>2018</v>
      </c>
      <c r="E121" s="99" t="s">
        <v>2020</v>
      </c>
      <c r="F121" s="99" t="s">
        <v>2019</v>
      </c>
      <c r="J121" s="96">
        <v>44008</v>
      </c>
      <c r="K121" s="99" t="s">
        <v>2021</v>
      </c>
      <c r="L121" s="132" t="str">
        <f t="shared" si="1"/>
        <v>https://clinicaltrials.gov/show/NCT04453657</v>
      </c>
      <c r="M121" s="99" t="s">
        <v>165</v>
      </c>
      <c r="O121" s="99" t="s">
        <v>118</v>
      </c>
      <c r="P121" s="99" t="s">
        <v>2022</v>
      </c>
      <c r="Q121" s="99" t="s">
        <v>174</v>
      </c>
      <c r="R121" s="99" t="s">
        <v>811</v>
      </c>
      <c r="S121" s="99" t="s">
        <v>688</v>
      </c>
      <c r="T121" s="99" t="s">
        <v>765</v>
      </c>
      <c r="U121" s="99" t="s">
        <v>2023</v>
      </c>
      <c r="V121" s="96">
        <v>44013</v>
      </c>
      <c r="W121" s="99">
        <v>270</v>
      </c>
      <c r="X121" s="99" t="s">
        <v>108</v>
      </c>
    </row>
    <row r="122" spans="1:24" ht="30" customHeight="1" x14ac:dyDescent="0.35">
      <c r="A122" s="96">
        <v>44039</v>
      </c>
      <c r="B122" s="101" t="s">
        <v>2133</v>
      </c>
      <c r="C122" s="99" t="s">
        <v>33</v>
      </c>
      <c r="D122" s="99" t="s">
        <v>2134</v>
      </c>
      <c r="E122" s="99" t="s">
        <v>2135</v>
      </c>
      <c r="F122" s="99" t="s">
        <v>2213</v>
      </c>
      <c r="J122" s="96">
        <v>44007</v>
      </c>
      <c r="K122" s="99" t="s">
        <v>2136</v>
      </c>
      <c r="L122" s="132" t="str">
        <f t="shared" si="1"/>
        <v>https://clinicaltrials.gov/show/NCT04458363</v>
      </c>
      <c r="M122" s="99" t="s">
        <v>165</v>
      </c>
      <c r="N122" s="99" t="s">
        <v>103</v>
      </c>
      <c r="O122" s="99" t="s">
        <v>118</v>
      </c>
      <c r="P122" s="99" t="s">
        <v>1006</v>
      </c>
      <c r="Q122" s="99" t="s">
        <v>2137</v>
      </c>
      <c r="R122" s="99" t="s">
        <v>108</v>
      </c>
      <c r="S122" s="99" t="s">
        <v>2138</v>
      </c>
      <c r="T122" s="99" t="s">
        <v>122</v>
      </c>
      <c r="U122" s="99" t="s">
        <v>2139</v>
      </c>
      <c r="V122" s="96">
        <v>44013</v>
      </c>
      <c r="W122" s="99">
        <v>50</v>
      </c>
      <c r="X122" s="99" t="s">
        <v>2140</v>
      </c>
    </row>
    <row r="123" spans="1:24" ht="30" customHeight="1" x14ac:dyDescent="0.35">
      <c r="A123" s="96">
        <v>44039</v>
      </c>
      <c r="B123" s="101" t="s">
        <v>2141</v>
      </c>
      <c r="C123" s="99" t="s">
        <v>33</v>
      </c>
      <c r="E123" s="99" t="s">
        <v>2142</v>
      </c>
      <c r="F123" s="99" t="s">
        <v>2214</v>
      </c>
      <c r="J123" s="96">
        <v>44006</v>
      </c>
      <c r="K123" s="99" t="s">
        <v>2143</v>
      </c>
      <c r="L123" s="132" t="str">
        <f t="shared" si="1"/>
        <v>https://clinicaltrials.gov/show/NCT04466306</v>
      </c>
      <c r="M123" s="99" t="s">
        <v>165</v>
      </c>
      <c r="N123" s="99" t="s">
        <v>2229</v>
      </c>
      <c r="O123" s="99" t="s">
        <v>785</v>
      </c>
      <c r="Q123" s="99" t="s">
        <v>2144</v>
      </c>
      <c r="R123" s="99" t="s">
        <v>108</v>
      </c>
      <c r="S123" s="99" t="s">
        <v>2145</v>
      </c>
      <c r="T123" s="99" t="s">
        <v>122</v>
      </c>
      <c r="U123" s="99" t="s">
        <v>2146</v>
      </c>
      <c r="V123" s="96">
        <v>43936</v>
      </c>
      <c r="W123" s="99">
        <v>250</v>
      </c>
    </row>
    <row r="124" spans="1:24" ht="30" customHeight="1" x14ac:dyDescent="0.35">
      <c r="A124" s="96">
        <v>44039</v>
      </c>
      <c r="B124" s="101" t="s">
        <v>2147</v>
      </c>
      <c r="C124" s="99" t="s">
        <v>33</v>
      </c>
      <c r="D124" s="99" t="s">
        <v>2148</v>
      </c>
      <c r="E124" s="99" t="s">
        <v>2149</v>
      </c>
      <c r="F124" s="99" t="s">
        <v>2215</v>
      </c>
      <c r="J124" s="96">
        <v>44024</v>
      </c>
      <c r="K124" s="99" t="s">
        <v>2150</v>
      </c>
      <c r="L124" s="132" t="str">
        <f t="shared" si="1"/>
        <v>https://clinicaltrials.gov/show/NCT04470739</v>
      </c>
      <c r="M124" s="99" t="s">
        <v>165</v>
      </c>
      <c r="N124" s="99" t="s">
        <v>169</v>
      </c>
      <c r="O124" s="99" t="s">
        <v>118</v>
      </c>
      <c r="P124" s="99" t="s">
        <v>2151</v>
      </c>
      <c r="Q124" s="99" t="s">
        <v>836</v>
      </c>
      <c r="R124" s="99" t="s">
        <v>108</v>
      </c>
      <c r="S124" s="99" t="s">
        <v>2152</v>
      </c>
      <c r="T124" s="99" t="s">
        <v>122</v>
      </c>
      <c r="U124" s="99" t="s">
        <v>2190</v>
      </c>
      <c r="V124" s="96">
        <v>43981</v>
      </c>
      <c r="W124" s="99">
        <v>20</v>
      </c>
      <c r="X124" s="99" t="s">
        <v>108</v>
      </c>
    </row>
    <row r="125" spans="1:24" ht="30" customHeight="1" x14ac:dyDescent="0.35">
      <c r="A125" s="96">
        <v>44039</v>
      </c>
      <c r="B125" s="101" t="s">
        <v>1239</v>
      </c>
      <c r="C125" s="99" t="s">
        <v>33</v>
      </c>
      <c r="E125" s="99" t="s">
        <v>1242</v>
      </c>
      <c r="F125" s="99" t="s">
        <v>1240</v>
      </c>
      <c r="G125" s="113" t="s">
        <v>1241</v>
      </c>
      <c r="J125" s="96">
        <v>43936</v>
      </c>
      <c r="K125" s="99" t="s">
        <v>1243</v>
      </c>
      <c r="L125" s="132" t="str">
        <f t="shared" si="1"/>
        <v>http://www.ctri.nic.in/Clinicaltrials/pmaindet2.php?trialid=42961</v>
      </c>
      <c r="M125" s="99" t="s">
        <v>1244</v>
      </c>
      <c r="N125" s="99" t="s">
        <v>112</v>
      </c>
      <c r="O125" s="99" t="s">
        <v>115</v>
      </c>
      <c r="P125" s="99" t="s">
        <v>1245</v>
      </c>
      <c r="Q125" s="99" t="s">
        <v>1246</v>
      </c>
      <c r="T125" s="99" t="s">
        <v>253</v>
      </c>
      <c r="U125" s="99" t="s">
        <v>1247</v>
      </c>
      <c r="V125" s="96">
        <v>43835</v>
      </c>
      <c r="W125" s="99">
        <v>1000</v>
      </c>
      <c r="X125" s="99" t="s">
        <v>108</v>
      </c>
    </row>
    <row r="126" spans="1:24" ht="30" customHeight="1" x14ac:dyDescent="0.35">
      <c r="A126" s="96">
        <v>44039</v>
      </c>
      <c r="B126" s="101" t="s">
        <v>2061</v>
      </c>
      <c r="C126" s="99" t="s">
        <v>33</v>
      </c>
      <c r="E126" s="99" t="s">
        <v>2064</v>
      </c>
      <c r="F126" s="99" t="s">
        <v>2062</v>
      </c>
      <c r="G126" s="113" t="s">
        <v>2063</v>
      </c>
      <c r="J126" s="96">
        <v>43968</v>
      </c>
      <c r="K126" s="99" t="s">
        <v>2065</v>
      </c>
      <c r="L126" s="132" t="str">
        <f t="shared" si="1"/>
        <v>http://www.ctri.nic.in/Clinicaltrials/pmaindet2.php?trialid=43750</v>
      </c>
      <c r="M126" s="99" t="s">
        <v>1244</v>
      </c>
      <c r="N126" s="99" t="s">
        <v>112</v>
      </c>
      <c r="O126" s="99" t="s">
        <v>115</v>
      </c>
      <c r="P126" s="99" t="s">
        <v>2163</v>
      </c>
      <c r="Q126" s="99" t="s">
        <v>2066</v>
      </c>
      <c r="T126" s="99" t="s">
        <v>253</v>
      </c>
      <c r="U126" s="99" t="s">
        <v>2067</v>
      </c>
      <c r="V126" s="96">
        <v>43977</v>
      </c>
      <c r="W126" s="99">
        <v>1250</v>
      </c>
      <c r="X126" s="99" t="s">
        <v>108</v>
      </c>
    </row>
    <row r="127" spans="1:24" ht="30" customHeight="1" x14ac:dyDescent="0.35">
      <c r="A127" s="96">
        <v>44039</v>
      </c>
      <c r="B127" s="101" t="s">
        <v>2068</v>
      </c>
      <c r="C127" s="99" t="s">
        <v>33</v>
      </c>
      <c r="E127" s="99" t="s">
        <v>2183</v>
      </c>
      <c r="F127" s="99" t="s">
        <v>2069</v>
      </c>
      <c r="G127" s="113" t="s">
        <v>2070</v>
      </c>
      <c r="J127" s="96">
        <v>43968</v>
      </c>
      <c r="K127" s="99" t="s">
        <v>2071</v>
      </c>
      <c r="L127" s="132" t="str">
        <f t="shared" si="1"/>
        <v>http://www.ctri.nic.in/Clinicaltrials/pmaindet2.php?trialid=43753</v>
      </c>
      <c r="M127" s="99" t="s">
        <v>1244</v>
      </c>
      <c r="N127" s="99" t="s">
        <v>112</v>
      </c>
      <c r="O127" s="99" t="s">
        <v>115</v>
      </c>
      <c r="P127" s="99" t="s">
        <v>2163</v>
      </c>
      <c r="Q127" s="99" t="s">
        <v>2072</v>
      </c>
      <c r="T127" s="99" t="s">
        <v>253</v>
      </c>
      <c r="U127" s="99" t="s">
        <v>2073</v>
      </c>
      <c r="V127" s="96">
        <v>43977</v>
      </c>
      <c r="W127" s="99">
        <v>1000</v>
      </c>
      <c r="X127" s="99" t="s">
        <v>108</v>
      </c>
    </row>
    <row r="128" spans="1:24" ht="30" customHeight="1" x14ac:dyDescent="0.35">
      <c r="A128" s="96">
        <v>44039</v>
      </c>
      <c r="B128" s="101" t="s">
        <v>2074</v>
      </c>
      <c r="C128" s="99" t="s">
        <v>114</v>
      </c>
      <c r="E128" s="99" t="s">
        <v>2077</v>
      </c>
      <c r="F128" s="99" t="s">
        <v>2075</v>
      </c>
      <c r="G128" s="113" t="s">
        <v>2076</v>
      </c>
      <c r="J128" s="96">
        <v>43972</v>
      </c>
      <c r="K128" s="99" t="s">
        <v>2078</v>
      </c>
      <c r="L128" s="132" t="str">
        <f t="shared" si="1"/>
        <v>http://www.ctri.nic.in/Clinicaltrials/pmaindet2.php?trialid=43824</v>
      </c>
      <c r="M128" s="99" t="s">
        <v>1244</v>
      </c>
      <c r="N128" s="99" t="s">
        <v>112</v>
      </c>
      <c r="O128" s="99" t="s">
        <v>115</v>
      </c>
      <c r="P128" s="99" t="s">
        <v>2164</v>
      </c>
      <c r="Q128" s="99" t="s">
        <v>2079</v>
      </c>
      <c r="T128" s="99" t="s">
        <v>253</v>
      </c>
      <c r="U128" s="99" t="s">
        <v>2080</v>
      </c>
      <c r="V128" s="96">
        <v>43978</v>
      </c>
      <c r="W128" s="99">
        <v>250</v>
      </c>
      <c r="X128" s="99" t="s">
        <v>108</v>
      </c>
    </row>
    <row r="129" spans="1:24" ht="30" customHeight="1" x14ac:dyDescent="0.35">
      <c r="A129" s="96">
        <v>44039</v>
      </c>
      <c r="B129" s="101" t="s">
        <v>2081</v>
      </c>
      <c r="C129" s="99" t="s">
        <v>33</v>
      </c>
      <c r="E129" s="99" t="s">
        <v>2084</v>
      </c>
      <c r="F129" s="99" t="s">
        <v>2082</v>
      </c>
      <c r="G129" s="113" t="s">
        <v>2083</v>
      </c>
      <c r="J129" s="96">
        <v>43974</v>
      </c>
      <c r="K129" s="99" t="s">
        <v>2085</v>
      </c>
      <c r="L129" s="132" t="str">
        <f t="shared" si="1"/>
        <v>http://www.ctri.nic.in/Clinicaltrials/pmaindet2.php?trialid=43914</v>
      </c>
      <c r="M129" s="99" t="s">
        <v>1244</v>
      </c>
      <c r="N129" s="99" t="s">
        <v>112</v>
      </c>
      <c r="O129" s="99" t="s">
        <v>115</v>
      </c>
      <c r="P129" s="99" t="s">
        <v>2165</v>
      </c>
      <c r="Q129" s="99" t="s">
        <v>2086</v>
      </c>
      <c r="T129" s="99" t="s">
        <v>253</v>
      </c>
      <c r="U129" s="99" t="s">
        <v>2087</v>
      </c>
      <c r="V129" s="96">
        <v>43991</v>
      </c>
      <c r="W129" s="99">
        <v>60</v>
      </c>
      <c r="X129" s="99" t="s">
        <v>108</v>
      </c>
    </row>
    <row r="130" spans="1:24" ht="30" customHeight="1" x14ac:dyDescent="0.35">
      <c r="A130" s="96">
        <v>44039</v>
      </c>
      <c r="B130" s="101" t="s">
        <v>2088</v>
      </c>
      <c r="C130" s="99" t="s">
        <v>33</v>
      </c>
      <c r="E130" s="99" t="s">
        <v>2091</v>
      </c>
      <c r="F130" s="99" t="s">
        <v>2089</v>
      </c>
      <c r="G130" s="113" t="s">
        <v>2090</v>
      </c>
      <c r="J130" s="96">
        <v>43979</v>
      </c>
      <c r="K130" s="99" t="s">
        <v>2092</v>
      </c>
      <c r="L130" s="132" t="str">
        <f t="shared" si="1"/>
        <v>http://www.ctri.nic.in/Clinicaltrials/pmaindet2.php?trialid=44074</v>
      </c>
      <c r="M130" s="99" t="s">
        <v>1244</v>
      </c>
      <c r="N130" s="99" t="s">
        <v>112</v>
      </c>
      <c r="O130" s="99" t="s">
        <v>115</v>
      </c>
      <c r="P130" s="99" t="s">
        <v>2163</v>
      </c>
      <c r="Q130" s="99" t="s">
        <v>2093</v>
      </c>
      <c r="T130" s="99" t="s">
        <v>253</v>
      </c>
      <c r="U130" s="99" t="s">
        <v>2094</v>
      </c>
      <c r="V130" s="96">
        <v>43986</v>
      </c>
      <c r="W130" s="99">
        <v>100</v>
      </c>
      <c r="X130" s="99" t="s">
        <v>108</v>
      </c>
    </row>
    <row r="131" spans="1:24" ht="30" customHeight="1" x14ac:dyDescent="0.35">
      <c r="A131" s="96">
        <v>44039</v>
      </c>
      <c r="B131" s="101" t="s">
        <v>2095</v>
      </c>
      <c r="C131" s="99" t="s">
        <v>114</v>
      </c>
      <c r="E131" s="99" t="s">
        <v>2184</v>
      </c>
      <c r="F131" s="99" t="s">
        <v>2096</v>
      </c>
      <c r="G131" s="113" t="s">
        <v>2097</v>
      </c>
      <c r="J131" s="96">
        <v>43979</v>
      </c>
      <c r="K131" s="99" t="s">
        <v>2098</v>
      </c>
      <c r="L131" s="132" t="str">
        <f t="shared" ref="L131:L194" si="2">HYPERLINK(K131)</f>
        <v>http://www.ctri.nic.in/Clinicaltrials/pmaindet2.php?trialid=43519</v>
      </c>
      <c r="M131" s="99" t="s">
        <v>1244</v>
      </c>
      <c r="N131" s="99" t="s">
        <v>112</v>
      </c>
      <c r="O131" s="99" t="s">
        <v>115</v>
      </c>
      <c r="P131" s="99" t="s">
        <v>2166</v>
      </c>
      <c r="Q131" s="99" t="s">
        <v>2099</v>
      </c>
      <c r="T131" s="99" t="s">
        <v>253</v>
      </c>
      <c r="U131" s="99" t="s">
        <v>2100</v>
      </c>
      <c r="V131" s="96">
        <v>43983</v>
      </c>
      <c r="W131" s="99">
        <v>2000</v>
      </c>
      <c r="X131" s="99" t="s">
        <v>108</v>
      </c>
    </row>
    <row r="132" spans="1:24" ht="30" customHeight="1" x14ac:dyDescent="0.35">
      <c r="A132" s="96">
        <v>44039</v>
      </c>
      <c r="B132" s="101" t="s">
        <v>2191</v>
      </c>
      <c r="C132" s="99" t="s">
        <v>33</v>
      </c>
      <c r="E132" s="99" t="s">
        <v>2194</v>
      </c>
      <c r="F132" s="99" t="s">
        <v>2192</v>
      </c>
      <c r="G132" s="113" t="s">
        <v>2193</v>
      </c>
      <c r="J132" s="96">
        <v>43994</v>
      </c>
      <c r="K132" s="99" t="s">
        <v>2195</v>
      </c>
      <c r="L132" s="132" t="str">
        <f t="shared" si="2"/>
        <v>http://www.ctri.nic.in/Clinicaltrials/pmaindet2.php?trialid=44466</v>
      </c>
      <c r="M132" s="99" t="s">
        <v>1244</v>
      </c>
      <c r="N132" s="99" t="s">
        <v>112</v>
      </c>
      <c r="O132" s="99" t="s">
        <v>115</v>
      </c>
      <c r="P132" s="99" t="s">
        <v>2166</v>
      </c>
      <c r="Q132" s="99" t="s">
        <v>2196</v>
      </c>
      <c r="T132" s="99" t="s">
        <v>253</v>
      </c>
      <c r="U132" s="99" t="s">
        <v>2197</v>
      </c>
      <c r="V132" s="96">
        <v>43999</v>
      </c>
      <c r="W132" s="99">
        <v>100</v>
      </c>
      <c r="X132" s="99" t="s">
        <v>108</v>
      </c>
    </row>
    <row r="133" spans="1:24" ht="30" customHeight="1" x14ac:dyDescent="0.35">
      <c r="A133" s="96">
        <v>44039</v>
      </c>
      <c r="B133" s="101" t="s">
        <v>2173</v>
      </c>
      <c r="C133" s="99" t="s">
        <v>33</v>
      </c>
      <c r="D133" s="99" t="s">
        <v>2223</v>
      </c>
      <c r="E133" s="99" t="s">
        <v>2174</v>
      </c>
      <c r="F133" s="99" t="s">
        <v>2216</v>
      </c>
      <c r="G133" s="113" t="s">
        <v>2181</v>
      </c>
      <c r="J133" s="96">
        <v>44020</v>
      </c>
      <c r="K133" s="99" t="s">
        <v>2175</v>
      </c>
      <c r="L133" s="132" t="str">
        <f t="shared" si="2"/>
        <v>http://www.ctri.nic.in/Clinicaltrials/pmaindet2.php?trialid=45340</v>
      </c>
      <c r="M133" s="99" t="s">
        <v>1244</v>
      </c>
      <c r="N133" s="99" t="s">
        <v>112</v>
      </c>
      <c r="O133" s="99" t="s">
        <v>118</v>
      </c>
      <c r="P133" s="99" t="s">
        <v>2176</v>
      </c>
      <c r="Q133" s="99" t="s">
        <v>2177</v>
      </c>
      <c r="T133" s="99" t="s">
        <v>253</v>
      </c>
      <c r="U133" s="99" t="s">
        <v>2178</v>
      </c>
      <c r="V133" s="96">
        <v>44075</v>
      </c>
      <c r="W133" s="99">
        <v>700</v>
      </c>
      <c r="X133" s="99" t="s">
        <v>2179</v>
      </c>
    </row>
    <row r="134" spans="1:24" ht="30" customHeight="1" x14ac:dyDescent="0.35">
      <c r="A134" s="96">
        <v>44039</v>
      </c>
      <c r="B134" s="101" t="s">
        <v>2153</v>
      </c>
      <c r="C134" s="99" t="s">
        <v>33</v>
      </c>
      <c r="D134" s="99" t="s">
        <v>2154</v>
      </c>
      <c r="E134" s="99" t="s">
        <v>2155</v>
      </c>
      <c r="F134" s="99" t="s">
        <v>2217</v>
      </c>
      <c r="J134" s="96">
        <v>43948</v>
      </c>
      <c r="K134" s="99" t="s">
        <v>2156</v>
      </c>
      <c r="L134" s="132" t="str">
        <f t="shared" si="2"/>
        <v>https://clinicaltrials.gov/show/NCT04367142</v>
      </c>
      <c r="M134" s="99" t="s">
        <v>165</v>
      </c>
      <c r="O134" s="99" t="s">
        <v>115</v>
      </c>
      <c r="Q134" s="99" t="s">
        <v>144</v>
      </c>
      <c r="R134" s="99" t="s">
        <v>108</v>
      </c>
      <c r="S134" s="99" t="s">
        <v>108</v>
      </c>
      <c r="T134" s="99" t="s">
        <v>765</v>
      </c>
      <c r="U134" s="99" t="s">
        <v>2157</v>
      </c>
      <c r="V134" s="96">
        <v>43839</v>
      </c>
      <c r="W134" s="99">
        <v>200</v>
      </c>
    </row>
    <row r="135" spans="1:24" ht="30" customHeight="1" x14ac:dyDescent="0.35">
      <c r="A135" s="96">
        <v>44039</v>
      </c>
      <c r="B135" s="101" t="s">
        <v>2158</v>
      </c>
      <c r="C135" s="99" t="s">
        <v>33</v>
      </c>
      <c r="D135" s="99" t="s">
        <v>2159</v>
      </c>
      <c r="E135" s="99" t="s">
        <v>2160</v>
      </c>
      <c r="F135" s="99" t="s">
        <v>2218</v>
      </c>
      <c r="J135" s="96">
        <v>44021</v>
      </c>
      <c r="K135" s="99" t="s">
        <v>2161</v>
      </c>
      <c r="L135" s="132" t="str">
        <f t="shared" si="2"/>
        <v>https://clinicaltrials.gov/show/NCT04468802</v>
      </c>
      <c r="M135" s="99" t="s">
        <v>165</v>
      </c>
      <c r="N135" s="99" t="s">
        <v>169</v>
      </c>
      <c r="O135" s="99" t="s">
        <v>115</v>
      </c>
      <c r="Q135" s="99" t="s">
        <v>836</v>
      </c>
      <c r="R135" s="99" t="s">
        <v>108</v>
      </c>
      <c r="S135" s="99" t="s">
        <v>108</v>
      </c>
      <c r="T135" s="99" t="s">
        <v>765</v>
      </c>
      <c r="U135" s="99" t="s">
        <v>2162</v>
      </c>
      <c r="V135" s="96">
        <v>43832</v>
      </c>
      <c r="W135" s="99">
        <v>32</v>
      </c>
    </row>
    <row r="136" spans="1:24" ht="30" customHeight="1" x14ac:dyDescent="0.35">
      <c r="A136" s="96">
        <v>44039</v>
      </c>
      <c r="B136" s="101" t="s">
        <v>2198</v>
      </c>
      <c r="C136" s="99" t="s">
        <v>33</v>
      </c>
      <c r="D136" s="99" t="s">
        <v>2224</v>
      </c>
      <c r="E136" s="99" t="s">
        <v>2199</v>
      </c>
      <c r="F136" s="99" t="s">
        <v>2219</v>
      </c>
      <c r="G136" s="113" t="s">
        <v>2210</v>
      </c>
      <c r="J136" s="96">
        <v>44026</v>
      </c>
      <c r="K136" s="99" t="s">
        <v>2200</v>
      </c>
      <c r="L136" s="132" t="str">
        <f t="shared" si="2"/>
        <v>http://isrctn.com/ISRCTN91495258</v>
      </c>
      <c r="M136" s="99" t="s">
        <v>735</v>
      </c>
      <c r="N136" s="99" t="s">
        <v>2201</v>
      </c>
      <c r="O136" s="99" t="s">
        <v>115</v>
      </c>
      <c r="P136" s="99" t="s">
        <v>2329</v>
      </c>
      <c r="Q136" s="99" t="s">
        <v>744</v>
      </c>
      <c r="T136" s="99" t="s">
        <v>122</v>
      </c>
      <c r="U136" s="99" t="s">
        <v>2202</v>
      </c>
      <c r="V136" s="96">
        <v>43101</v>
      </c>
      <c r="W136" s="99">
        <v>2400000</v>
      </c>
      <c r="X136" s="99" t="s">
        <v>181</v>
      </c>
    </row>
    <row r="137" spans="1:24" ht="30" customHeight="1" x14ac:dyDescent="0.35">
      <c r="A137" s="96">
        <v>44039</v>
      </c>
      <c r="B137" s="101" t="s">
        <v>2203</v>
      </c>
      <c r="C137" s="99" t="s">
        <v>33</v>
      </c>
      <c r="D137" s="99" t="s">
        <v>2225</v>
      </c>
      <c r="E137" s="99" t="s">
        <v>2205</v>
      </c>
      <c r="F137" s="99" t="s">
        <v>2220</v>
      </c>
      <c r="G137" s="113" t="s">
        <v>2204</v>
      </c>
      <c r="J137" s="96">
        <v>44026</v>
      </c>
      <c r="K137" s="99" t="s">
        <v>2206</v>
      </c>
      <c r="L137" s="132" t="str">
        <f t="shared" si="2"/>
        <v>http://isrctn.com/ISRCTN10175886</v>
      </c>
      <c r="M137" s="99" t="s">
        <v>735</v>
      </c>
      <c r="N137" s="99" t="s">
        <v>167</v>
      </c>
      <c r="O137" s="99" t="s">
        <v>115</v>
      </c>
      <c r="P137" s="99" t="s">
        <v>2207</v>
      </c>
      <c r="Q137" s="99" t="s">
        <v>2208</v>
      </c>
      <c r="T137" s="99" t="s">
        <v>122</v>
      </c>
      <c r="U137" s="99" t="s">
        <v>2209</v>
      </c>
      <c r="V137" s="96">
        <v>43907</v>
      </c>
      <c r="W137" s="99">
        <v>400</v>
      </c>
      <c r="X137" s="99" t="s">
        <v>181</v>
      </c>
    </row>
    <row r="138" spans="1:24" ht="30" customHeight="1" x14ac:dyDescent="0.35">
      <c r="A138" s="96">
        <v>44039</v>
      </c>
      <c r="B138" s="101" t="s">
        <v>1931</v>
      </c>
      <c r="C138" s="99" t="s">
        <v>114</v>
      </c>
      <c r="D138" s="99" t="s">
        <v>1053</v>
      </c>
      <c r="E138" s="99" t="s">
        <v>2182</v>
      </c>
      <c r="F138" s="99" t="s">
        <v>1954</v>
      </c>
      <c r="G138" s="113" t="s">
        <v>1932</v>
      </c>
      <c r="J138" s="96">
        <v>43979</v>
      </c>
      <c r="K138" s="99" t="s">
        <v>1933</v>
      </c>
      <c r="L138" s="132" t="str">
        <f t="shared" si="2"/>
        <v>https://trialregister.nl/trial/8668</v>
      </c>
      <c r="M138" s="99" t="s">
        <v>1055</v>
      </c>
      <c r="N138" s="99" t="s">
        <v>1056</v>
      </c>
      <c r="O138" s="99" t="s">
        <v>115</v>
      </c>
      <c r="P138" s="99" t="s">
        <v>2326</v>
      </c>
      <c r="Q138" s="99" t="s">
        <v>1934</v>
      </c>
      <c r="T138" s="99" t="s">
        <v>253</v>
      </c>
      <c r="U138" s="99" t="s">
        <v>1935</v>
      </c>
      <c r="V138" s="96">
        <v>43979</v>
      </c>
      <c r="W138" s="99">
        <v>20</v>
      </c>
    </row>
    <row r="139" spans="1:24" ht="30" customHeight="1" x14ac:dyDescent="0.35">
      <c r="A139" s="96">
        <v>44039</v>
      </c>
      <c r="B139" s="101" t="s">
        <v>1052</v>
      </c>
      <c r="C139" s="99" t="s">
        <v>114</v>
      </c>
      <c r="D139" s="99" t="s">
        <v>1053</v>
      </c>
      <c r="E139" s="99" t="s">
        <v>1550</v>
      </c>
      <c r="F139" s="99" t="s">
        <v>1139</v>
      </c>
      <c r="G139" s="113" t="s">
        <v>1140</v>
      </c>
      <c r="J139" s="96">
        <v>43917</v>
      </c>
      <c r="K139" s="99" t="s">
        <v>1054</v>
      </c>
      <c r="L139" s="132" t="str">
        <f t="shared" si="2"/>
        <v>https://trialregister.nl/trial/8485</v>
      </c>
      <c r="M139" s="99" t="s">
        <v>1055</v>
      </c>
      <c r="N139" s="99" t="s">
        <v>1056</v>
      </c>
      <c r="O139" s="99" t="s">
        <v>115</v>
      </c>
      <c r="P139" s="99" t="s">
        <v>1618</v>
      </c>
      <c r="Q139" s="99" t="s">
        <v>1057</v>
      </c>
      <c r="T139" s="99" t="s">
        <v>122</v>
      </c>
      <c r="U139" s="99" t="s">
        <v>1058</v>
      </c>
      <c r="V139" s="96">
        <v>43917</v>
      </c>
      <c r="W139" s="99">
        <v>20</v>
      </c>
    </row>
    <row r="140" spans="1:24" ht="30" customHeight="1" x14ac:dyDescent="0.35">
      <c r="A140" s="110">
        <v>44032</v>
      </c>
      <c r="B140" s="101" t="s">
        <v>2061</v>
      </c>
      <c r="C140" s="99" t="s">
        <v>33</v>
      </c>
      <c r="E140" s="99" t="s">
        <v>2064</v>
      </c>
      <c r="F140" s="99" t="s">
        <v>2062</v>
      </c>
      <c r="G140" s="113" t="s">
        <v>2063</v>
      </c>
      <c r="J140" s="96">
        <v>43968</v>
      </c>
      <c r="K140" s="99" t="s">
        <v>2065</v>
      </c>
      <c r="L140" s="132" t="str">
        <f t="shared" si="2"/>
        <v>http://www.ctri.nic.in/Clinicaltrials/pmaindet2.php?trialid=43750</v>
      </c>
      <c r="M140" s="99" t="s">
        <v>1244</v>
      </c>
      <c r="N140" s="99" t="s">
        <v>112</v>
      </c>
      <c r="O140" s="99" t="s">
        <v>115</v>
      </c>
      <c r="P140" s="99" t="s">
        <v>2163</v>
      </c>
      <c r="Q140" s="99" t="s">
        <v>2066</v>
      </c>
      <c r="T140" s="99" t="s">
        <v>253</v>
      </c>
      <c r="U140" s="99" t="s">
        <v>2067</v>
      </c>
      <c r="V140" s="96">
        <v>43977</v>
      </c>
      <c r="W140" s="99">
        <v>1250</v>
      </c>
      <c r="X140" s="99" t="s">
        <v>108</v>
      </c>
    </row>
    <row r="141" spans="1:24" ht="30" customHeight="1" x14ac:dyDescent="0.35">
      <c r="A141" s="110">
        <v>44032</v>
      </c>
      <c r="B141" s="101" t="s">
        <v>2068</v>
      </c>
      <c r="C141" s="99" t="s">
        <v>33</v>
      </c>
      <c r="E141" s="99" t="s">
        <v>2183</v>
      </c>
      <c r="F141" s="99" t="s">
        <v>2069</v>
      </c>
      <c r="G141" s="113" t="s">
        <v>2070</v>
      </c>
      <c r="J141" s="96">
        <v>43968</v>
      </c>
      <c r="K141" s="99" t="s">
        <v>2071</v>
      </c>
      <c r="L141" s="132" t="str">
        <f t="shared" si="2"/>
        <v>http://www.ctri.nic.in/Clinicaltrials/pmaindet2.php?trialid=43753</v>
      </c>
      <c r="M141" s="99" t="s">
        <v>1244</v>
      </c>
      <c r="N141" s="99" t="s">
        <v>112</v>
      </c>
      <c r="O141" s="99" t="s">
        <v>115</v>
      </c>
      <c r="P141" s="99" t="s">
        <v>2163</v>
      </c>
      <c r="Q141" s="99" t="s">
        <v>2072</v>
      </c>
      <c r="T141" s="99" t="s">
        <v>253</v>
      </c>
      <c r="U141" s="99" t="s">
        <v>2073</v>
      </c>
      <c r="V141" s="96">
        <v>43977</v>
      </c>
      <c r="W141" s="99">
        <v>1000</v>
      </c>
      <c r="X141" s="99" t="s">
        <v>108</v>
      </c>
    </row>
    <row r="142" spans="1:24" ht="30" customHeight="1" x14ac:dyDescent="0.35">
      <c r="A142" s="110">
        <v>44032</v>
      </c>
      <c r="B142" s="101" t="s">
        <v>2074</v>
      </c>
      <c r="C142" s="99" t="s">
        <v>170</v>
      </c>
      <c r="E142" s="99" t="s">
        <v>2077</v>
      </c>
      <c r="F142" s="99" t="s">
        <v>2075</v>
      </c>
      <c r="G142" s="113" t="s">
        <v>2076</v>
      </c>
      <c r="J142" s="96">
        <v>43972</v>
      </c>
      <c r="K142" s="99" t="s">
        <v>2078</v>
      </c>
      <c r="L142" s="132" t="str">
        <f t="shared" si="2"/>
        <v>http://www.ctri.nic.in/Clinicaltrials/pmaindet2.php?trialid=43824</v>
      </c>
      <c r="M142" s="99" t="s">
        <v>1244</v>
      </c>
      <c r="N142" s="99" t="s">
        <v>112</v>
      </c>
      <c r="O142" s="99" t="s">
        <v>115</v>
      </c>
      <c r="P142" s="99" t="s">
        <v>2164</v>
      </c>
      <c r="Q142" s="99" t="s">
        <v>2079</v>
      </c>
      <c r="T142" s="99" t="s">
        <v>253</v>
      </c>
      <c r="U142" s="99" t="s">
        <v>2080</v>
      </c>
      <c r="V142" s="96">
        <v>43978</v>
      </c>
      <c r="W142" s="99">
        <v>250</v>
      </c>
      <c r="X142" s="99" t="s">
        <v>108</v>
      </c>
    </row>
    <row r="143" spans="1:24" ht="30" customHeight="1" x14ac:dyDescent="0.35">
      <c r="A143" s="110">
        <v>44032</v>
      </c>
      <c r="B143" s="101" t="s">
        <v>2081</v>
      </c>
      <c r="C143" s="99" t="s">
        <v>33</v>
      </c>
      <c r="E143" s="99" t="s">
        <v>2084</v>
      </c>
      <c r="F143" s="99" t="s">
        <v>2082</v>
      </c>
      <c r="G143" s="113" t="s">
        <v>2083</v>
      </c>
      <c r="J143" s="96">
        <v>43974</v>
      </c>
      <c r="K143" s="99" t="s">
        <v>2085</v>
      </c>
      <c r="L143" s="132" t="str">
        <f t="shared" si="2"/>
        <v>http://www.ctri.nic.in/Clinicaltrials/pmaindet2.php?trialid=43914</v>
      </c>
      <c r="M143" s="99" t="s">
        <v>1244</v>
      </c>
      <c r="N143" s="99" t="s">
        <v>112</v>
      </c>
      <c r="O143" s="99" t="s">
        <v>115</v>
      </c>
      <c r="P143" s="99" t="s">
        <v>2165</v>
      </c>
      <c r="Q143" s="99" t="s">
        <v>2086</v>
      </c>
      <c r="T143" s="99" t="s">
        <v>253</v>
      </c>
      <c r="U143" s="99" t="s">
        <v>2087</v>
      </c>
      <c r="V143" s="96">
        <v>43991</v>
      </c>
      <c r="W143" s="99">
        <v>60</v>
      </c>
      <c r="X143" s="99" t="s">
        <v>108</v>
      </c>
    </row>
    <row r="144" spans="1:24" ht="30" customHeight="1" x14ac:dyDescent="0.35">
      <c r="A144" s="110">
        <v>44032</v>
      </c>
      <c r="B144" s="101" t="s">
        <v>2088</v>
      </c>
      <c r="C144" s="99" t="s">
        <v>33</v>
      </c>
      <c r="E144" s="99" t="s">
        <v>2091</v>
      </c>
      <c r="F144" s="99" t="s">
        <v>2089</v>
      </c>
      <c r="G144" s="113" t="s">
        <v>2090</v>
      </c>
      <c r="J144" s="96">
        <v>43979</v>
      </c>
      <c r="K144" s="99" t="s">
        <v>2092</v>
      </c>
      <c r="L144" s="132" t="str">
        <f t="shared" si="2"/>
        <v>http://www.ctri.nic.in/Clinicaltrials/pmaindet2.php?trialid=44074</v>
      </c>
      <c r="M144" s="99" t="s">
        <v>1244</v>
      </c>
      <c r="N144" s="99" t="s">
        <v>112</v>
      </c>
      <c r="O144" s="99" t="s">
        <v>115</v>
      </c>
      <c r="P144" s="99" t="s">
        <v>2163</v>
      </c>
      <c r="Q144" s="99" t="s">
        <v>2093</v>
      </c>
      <c r="T144" s="99" t="s">
        <v>253</v>
      </c>
      <c r="U144" s="99" t="s">
        <v>2094</v>
      </c>
      <c r="V144" s="96">
        <v>43986</v>
      </c>
      <c r="W144" s="99">
        <v>100</v>
      </c>
      <c r="X144" s="99" t="s">
        <v>108</v>
      </c>
    </row>
    <row r="145" spans="1:24" ht="30" customHeight="1" x14ac:dyDescent="0.35">
      <c r="A145" s="110">
        <v>44032</v>
      </c>
      <c r="B145" s="101" t="s">
        <v>2095</v>
      </c>
      <c r="C145" s="99" t="s">
        <v>170</v>
      </c>
      <c r="E145" s="99" t="s">
        <v>2184</v>
      </c>
      <c r="F145" s="99" t="s">
        <v>2096</v>
      </c>
      <c r="G145" s="113" t="s">
        <v>2097</v>
      </c>
      <c r="J145" s="96">
        <v>43979</v>
      </c>
      <c r="K145" s="99" t="s">
        <v>2098</v>
      </c>
      <c r="L145" s="132" t="str">
        <f t="shared" si="2"/>
        <v>http://www.ctri.nic.in/Clinicaltrials/pmaindet2.php?trialid=43519</v>
      </c>
      <c r="M145" s="99" t="s">
        <v>1244</v>
      </c>
      <c r="N145" s="99" t="s">
        <v>112</v>
      </c>
      <c r="O145" s="99" t="s">
        <v>115</v>
      </c>
      <c r="P145" s="99" t="s">
        <v>2166</v>
      </c>
      <c r="Q145" s="99" t="s">
        <v>2099</v>
      </c>
      <c r="T145" s="99" t="s">
        <v>253</v>
      </c>
      <c r="U145" s="99" t="s">
        <v>2100</v>
      </c>
      <c r="V145" s="96">
        <v>43983</v>
      </c>
      <c r="W145" s="99">
        <v>2000</v>
      </c>
      <c r="X145" s="99" t="s">
        <v>108</v>
      </c>
    </row>
    <row r="146" spans="1:24" ht="30" customHeight="1" x14ac:dyDescent="0.35">
      <c r="A146" s="110">
        <v>44032</v>
      </c>
      <c r="B146" s="101" t="s">
        <v>2101</v>
      </c>
      <c r="C146" s="99" t="s">
        <v>2180</v>
      </c>
      <c r="D146" s="99" t="s">
        <v>2226</v>
      </c>
      <c r="E146" s="99" t="s">
        <v>2104</v>
      </c>
      <c r="F146" s="99" t="s">
        <v>2102</v>
      </c>
      <c r="G146" s="113" t="s">
        <v>2103</v>
      </c>
      <c r="J146" s="96">
        <v>43982</v>
      </c>
      <c r="K146" s="99" t="s">
        <v>2105</v>
      </c>
      <c r="L146" s="132" t="str">
        <f t="shared" si="2"/>
        <v>http://www.ctri.nic.in/Clinicaltrials/pmaindet2.php?trialid=43382</v>
      </c>
      <c r="M146" s="99" t="s">
        <v>1244</v>
      </c>
      <c r="N146" s="99" t="s">
        <v>112</v>
      </c>
      <c r="O146" s="99" t="s">
        <v>118</v>
      </c>
      <c r="P146" s="99" t="s">
        <v>2167</v>
      </c>
      <c r="Q146" s="99" t="s">
        <v>2106</v>
      </c>
      <c r="T146" s="99" t="s">
        <v>253</v>
      </c>
      <c r="U146" s="99" t="s">
        <v>2107</v>
      </c>
      <c r="V146" s="96">
        <v>43997</v>
      </c>
      <c r="W146" s="99">
        <v>2978</v>
      </c>
      <c r="X146" s="99" t="s">
        <v>108</v>
      </c>
    </row>
    <row r="147" spans="1:24" ht="30" customHeight="1" x14ac:dyDescent="0.35">
      <c r="A147" s="110">
        <v>44032</v>
      </c>
      <c r="B147" s="101" t="s">
        <v>2168</v>
      </c>
      <c r="C147" s="99" t="s">
        <v>33</v>
      </c>
      <c r="D147" s="99" t="s">
        <v>2227</v>
      </c>
      <c r="E147" s="99" t="s">
        <v>2185</v>
      </c>
      <c r="F147" s="99" t="s">
        <v>2221</v>
      </c>
      <c r="G147" s="113" t="s">
        <v>2169</v>
      </c>
      <c r="J147" s="96">
        <v>44006</v>
      </c>
      <c r="K147" s="99" t="s">
        <v>2170</v>
      </c>
      <c r="L147" s="132" t="str">
        <f t="shared" si="2"/>
        <v>http://www.ctri.nic.in/Clinicaltrials/pmaindet2.php?trialid=44931</v>
      </c>
      <c r="M147" s="99" t="s">
        <v>1244</v>
      </c>
      <c r="N147" s="99" t="s">
        <v>112</v>
      </c>
      <c r="O147" s="99" t="s">
        <v>115</v>
      </c>
      <c r="P147" s="99" t="s">
        <v>2163</v>
      </c>
      <c r="Q147" s="99" t="s">
        <v>2171</v>
      </c>
      <c r="T147" s="99" t="s">
        <v>253</v>
      </c>
      <c r="U147" s="99" t="s">
        <v>2172</v>
      </c>
      <c r="V147" s="96">
        <v>44015</v>
      </c>
      <c r="W147" s="99">
        <v>50</v>
      </c>
      <c r="X147" s="99" t="s">
        <v>108</v>
      </c>
    </row>
    <row r="148" spans="1:24" ht="30" customHeight="1" x14ac:dyDescent="0.35">
      <c r="A148" s="110">
        <v>44032</v>
      </c>
      <c r="B148" s="101" t="s">
        <v>2173</v>
      </c>
      <c r="C148" s="99" t="s">
        <v>33</v>
      </c>
      <c r="D148" s="99" t="s">
        <v>2223</v>
      </c>
      <c r="E148" s="99" t="s">
        <v>2174</v>
      </c>
      <c r="F148" s="99" t="s">
        <v>2216</v>
      </c>
      <c r="G148" s="113" t="s">
        <v>2181</v>
      </c>
      <c r="J148" s="96">
        <v>44020</v>
      </c>
      <c r="K148" s="99" t="s">
        <v>2175</v>
      </c>
      <c r="L148" s="132" t="str">
        <f t="shared" si="2"/>
        <v>http://www.ctri.nic.in/Clinicaltrials/pmaindet2.php?trialid=45340</v>
      </c>
      <c r="M148" s="99" t="s">
        <v>1244</v>
      </c>
      <c r="N148" s="99" t="s">
        <v>112</v>
      </c>
      <c r="O148" s="99" t="s">
        <v>118</v>
      </c>
      <c r="P148" s="99" t="s">
        <v>2176</v>
      </c>
      <c r="Q148" s="99" t="s">
        <v>2177</v>
      </c>
      <c r="T148" s="99" t="s">
        <v>253</v>
      </c>
      <c r="U148" s="99" t="s">
        <v>2178</v>
      </c>
      <c r="V148" s="96">
        <v>44075</v>
      </c>
      <c r="W148" s="99">
        <v>700</v>
      </c>
      <c r="X148" s="99" t="s">
        <v>2179</v>
      </c>
    </row>
    <row r="149" spans="1:24" ht="30" customHeight="1" x14ac:dyDescent="0.35">
      <c r="A149" s="110">
        <v>44032</v>
      </c>
      <c r="B149" s="101" t="s">
        <v>1972</v>
      </c>
      <c r="C149" s="108" t="s">
        <v>114</v>
      </c>
      <c r="E149" s="99" t="s">
        <v>1974</v>
      </c>
      <c r="F149" s="99" t="s">
        <v>1973</v>
      </c>
      <c r="J149" s="96">
        <v>44005</v>
      </c>
      <c r="K149" s="99" t="s">
        <v>1975</v>
      </c>
      <c r="L149" s="132" t="str">
        <f t="shared" si="2"/>
        <v>https://clinicaltrials.gov/show/NCT04462367</v>
      </c>
      <c r="M149" s="99" t="s">
        <v>165</v>
      </c>
      <c r="N149" s="99" t="s">
        <v>1063</v>
      </c>
      <c r="O149" s="99" t="s">
        <v>115</v>
      </c>
      <c r="Q149" s="99" t="s">
        <v>1976</v>
      </c>
      <c r="R149" s="99" t="s">
        <v>108</v>
      </c>
      <c r="S149" s="99" t="s">
        <v>108</v>
      </c>
      <c r="T149" s="99" t="s">
        <v>765</v>
      </c>
      <c r="U149" s="99" t="s">
        <v>1977</v>
      </c>
      <c r="V149" s="96">
        <v>43837</v>
      </c>
      <c r="W149" s="99">
        <v>180</v>
      </c>
    </row>
    <row r="150" spans="1:24" ht="30" customHeight="1" x14ac:dyDescent="0.35">
      <c r="A150" s="110">
        <v>44032</v>
      </c>
      <c r="B150" s="101" t="s">
        <v>2108</v>
      </c>
      <c r="C150" s="108" t="s">
        <v>33</v>
      </c>
      <c r="E150" s="99" t="s">
        <v>2110</v>
      </c>
      <c r="F150" s="99" t="s">
        <v>2109</v>
      </c>
      <c r="J150" s="96">
        <v>44005</v>
      </c>
      <c r="K150" s="99" t="s">
        <v>2111</v>
      </c>
      <c r="L150" s="132" t="str">
        <f t="shared" si="2"/>
        <v>https://clinicaltrials.gov/show/NCT04449978</v>
      </c>
      <c r="M150" s="99" t="s">
        <v>165</v>
      </c>
      <c r="N150" s="99" t="s">
        <v>148</v>
      </c>
      <c r="O150" s="99" t="s">
        <v>115</v>
      </c>
      <c r="Q150" s="99" t="s">
        <v>1002</v>
      </c>
      <c r="R150" s="99" t="s">
        <v>108</v>
      </c>
      <c r="S150" s="99" t="s">
        <v>699</v>
      </c>
      <c r="T150" s="99" t="s">
        <v>122</v>
      </c>
      <c r="U150" s="99" t="s">
        <v>2112</v>
      </c>
      <c r="V150" s="96">
        <v>44078</v>
      </c>
      <c r="W150" s="99">
        <v>1082</v>
      </c>
    </row>
    <row r="151" spans="1:24" ht="30" customHeight="1" x14ac:dyDescent="0.35">
      <c r="A151" s="96">
        <v>44032</v>
      </c>
      <c r="B151" s="101" t="s">
        <v>2113</v>
      </c>
      <c r="C151" s="108" t="s">
        <v>33</v>
      </c>
      <c r="E151" s="99" t="s">
        <v>2115</v>
      </c>
      <c r="F151" s="99" t="s">
        <v>2114</v>
      </c>
      <c r="J151" s="96">
        <v>44014</v>
      </c>
      <c r="K151" s="99" t="s">
        <v>2116</v>
      </c>
      <c r="L151" s="132" t="str">
        <f t="shared" si="2"/>
        <v>https://clinicaltrials.gov/show/NCT04459689</v>
      </c>
      <c r="M151" s="99" t="s">
        <v>165</v>
      </c>
      <c r="N151" s="99" t="s">
        <v>117</v>
      </c>
      <c r="O151" s="99" t="s">
        <v>785</v>
      </c>
      <c r="Q151" s="99" t="s">
        <v>2117</v>
      </c>
      <c r="R151" s="99" t="s">
        <v>108</v>
      </c>
      <c r="S151" s="99" t="s">
        <v>108</v>
      </c>
      <c r="T151" s="99" t="s">
        <v>122</v>
      </c>
      <c r="U151" s="99" t="s">
        <v>2118</v>
      </c>
      <c r="V151" s="96">
        <v>43905</v>
      </c>
      <c r="W151" s="99">
        <v>200</v>
      </c>
    </row>
    <row r="152" spans="1:24" ht="30" customHeight="1" x14ac:dyDescent="0.35">
      <c r="A152" s="96">
        <v>44032</v>
      </c>
      <c r="B152" s="101" t="s">
        <v>2003</v>
      </c>
      <c r="C152" s="108" t="s">
        <v>33</v>
      </c>
      <c r="D152" s="99" t="s">
        <v>2004</v>
      </c>
      <c r="E152" s="99" t="s">
        <v>2006</v>
      </c>
      <c r="F152" s="99" t="s">
        <v>2005</v>
      </c>
      <c r="J152" s="96">
        <v>43955</v>
      </c>
      <c r="K152" s="99" t="s">
        <v>2007</v>
      </c>
      <c r="L152" s="132" t="str">
        <f t="shared" si="2"/>
        <v>https://clinicaltrials.gov/show/NCT04376710</v>
      </c>
      <c r="M152" s="99" t="s">
        <v>165</v>
      </c>
      <c r="N152" s="99" t="s">
        <v>103</v>
      </c>
      <c r="O152" s="99" t="s">
        <v>115</v>
      </c>
      <c r="Q152" s="99" t="s">
        <v>2008</v>
      </c>
      <c r="R152" s="99" t="s">
        <v>2009</v>
      </c>
      <c r="S152" s="99" t="s">
        <v>251</v>
      </c>
      <c r="T152" s="99" t="s">
        <v>765</v>
      </c>
      <c r="U152" s="99" t="s">
        <v>2010</v>
      </c>
      <c r="V152" s="96">
        <v>43839</v>
      </c>
      <c r="W152" s="99">
        <v>100</v>
      </c>
    </row>
    <row r="153" spans="1:24" ht="30" customHeight="1" x14ac:dyDescent="0.35">
      <c r="A153" s="96">
        <v>44032</v>
      </c>
      <c r="B153" s="101" t="s">
        <v>2011</v>
      </c>
      <c r="C153" s="108" t="s">
        <v>33</v>
      </c>
      <c r="D153" s="99" t="s">
        <v>2012</v>
      </c>
      <c r="E153" s="99" t="s">
        <v>2014</v>
      </c>
      <c r="F153" s="99" t="s">
        <v>2013</v>
      </c>
      <c r="J153" s="96">
        <v>44002</v>
      </c>
      <c r="K153" s="99" t="s">
        <v>2015</v>
      </c>
      <c r="L153" s="132" t="str">
        <f t="shared" si="2"/>
        <v>https://clinicaltrials.gov/show/NCT04444323</v>
      </c>
      <c r="M153" s="99" t="s">
        <v>165</v>
      </c>
      <c r="N153" s="99" t="s">
        <v>167</v>
      </c>
      <c r="O153" s="99" t="s">
        <v>118</v>
      </c>
      <c r="P153" s="99" t="s">
        <v>970</v>
      </c>
      <c r="Q153" s="99" t="s">
        <v>911</v>
      </c>
      <c r="R153" s="99" t="s">
        <v>759</v>
      </c>
      <c r="S153" s="99" t="s">
        <v>912</v>
      </c>
      <c r="T153" s="99" t="s">
        <v>765</v>
      </c>
      <c r="U153" s="99" t="s">
        <v>2016</v>
      </c>
      <c r="V153" s="96">
        <v>43839</v>
      </c>
      <c r="W153" s="99">
        <v>50</v>
      </c>
      <c r="X153" s="99" t="s">
        <v>108</v>
      </c>
    </row>
    <row r="154" spans="1:24" ht="30" customHeight="1" x14ac:dyDescent="0.35">
      <c r="A154" s="96">
        <v>44032</v>
      </c>
      <c r="B154" s="101" t="s">
        <v>2017</v>
      </c>
      <c r="C154" s="108" t="s">
        <v>33</v>
      </c>
      <c r="D154" s="99" t="s">
        <v>2018</v>
      </c>
      <c r="E154" s="99" t="s">
        <v>2020</v>
      </c>
      <c r="F154" s="99" t="s">
        <v>2019</v>
      </c>
      <c r="J154" s="96">
        <v>44008</v>
      </c>
      <c r="K154" s="99" t="s">
        <v>2021</v>
      </c>
      <c r="L154" s="132" t="str">
        <f t="shared" si="2"/>
        <v>https://clinicaltrials.gov/show/NCT04453657</v>
      </c>
      <c r="M154" s="99" t="s">
        <v>165</v>
      </c>
      <c r="N154" s="99" t="s">
        <v>103</v>
      </c>
      <c r="O154" s="99" t="s">
        <v>118</v>
      </c>
      <c r="P154" s="99" t="s">
        <v>2022</v>
      </c>
      <c r="Q154" s="99" t="s">
        <v>174</v>
      </c>
      <c r="R154" s="99" t="s">
        <v>811</v>
      </c>
      <c r="S154" s="99" t="s">
        <v>688</v>
      </c>
      <c r="T154" s="99" t="s">
        <v>765</v>
      </c>
      <c r="U154" s="99" t="s">
        <v>2023</v>
      </c>
      <c r="V154" s="96">
        <v>43837</v>
      </c>
      <c r="W154" s="99">
        <v>30</v>
      </c>
      <c r="X154" s="99" t="s">
        <v>108</v>
      </c>
    </row>
    <row r="155" spans="1:24" ht="30" customHeight="1" x14ac:dyDescent="0.35">
      <c r="A155" s="96">
        <v>44032</v>
      </c>
      <c r="B155" s="101" t="s">
        <v>2024</v>
      </c>
      <c r="C155" s="108" t="s">
        <v>33</v>
      </c>
      <c r="D155" s="99" t="s">
        <v>2025</v>
      </c>
      <c r="E155" s="99" t="s">
        <v>2027</v>
      </c>
      <c r="F155" s="99" t="s">
        <v>2026</v>
      </c>
      <c r="J155" s="96">
        <v>44011</v>
      </c>
      <c r="K155" s="99" t="s">
        <v>2028</v>
      </c>
      <c r="L155" s="132" t="str">
        <f t="shared" si="2"/>
        <v>https://clinicaltrials.gov/show/NCT04454372</v>
      </c>
      <c r="M155" s="99" t="s">
        <v>165</v>
      </c>
      <c r="N155" s="99" t="s">
        <v>1963</v>
      </c>
      <c r="O155" s="99" t="s">
        <v>115</v>
      </c>
      <c r="Q155" s="99" t="s">
        <v>2029</v>
      </c>
      <c r="R155" s="99" t="s">
        <v>759</v>
      </c>
      <c r="S155" s="99" t="s">
        <v>108</v>
      </c>
      <c r="T155" s="99" t="s">
        <v>765</v>
      </c>
      <c r="U155" s="99" t="s">
        <v>2030</v>
      </c>
      <c r="V155" s="96">
        <v>44027</v>
      </c>
      <c r="W155" s="99">
        <v>187</v>
      </c>
    </row>
    <row r="156" spans="1:24" ht="30" customHeight="1" x14ac:dyDescent="0.35">
      <c r="A156" s="96">
        <v>44032</v>
      </c>
      <c r="B156" s="101" t="s">
        <v>2031</v>
      </c>
      <c r="C156" s="108" t="s">
        <v>33</v>
      </c>
      <c r="D156" s="99" t="s">
        <v>2032</v>
      </c>
      <c r="F156" s="99" t="s">
        <v>2033</v>
      </c>
      <c r="J156" s="96">
        <v>44011</v>
      </c>
      <c r="K156" s="99" t="s">
        <v>2034</v>
      </c>
      <c r="L156" s="132" t="str">
        <f t="shared" si="2"/>
        <v>https://clinicaltrials.gov/show/NCT04456439</v>
      </c>
      <c r="M156" s="99" t="s">
        <v>165</v>
      </c>
      <c r="N156" s="99" t="s">
        <v>1963</v>
      </c>
      <c r="O156" s="99" t="s">
        <v>2035</v>
      </c>
      <c r="Q156" s="99" t="s">
        <v>2036</v>
      </c>
      <c r="R156" s="99" t="s">
        <v>2037</v>
      </c>
      <c r="S156" s="99" t="s">
        <v>904</v>
      </c>
      <c r="T156" s="99" t="s">
        <v>765</v>
      </c>
      <c r="U156" s="99" t="s">
        <v>2038</v>
      </c>
      <c r="V156" s="96">
        <v>43837</v>
      </c>
    </row>
    <row r="157" spans="1:24" ht="30" customHeight="1" x14ac:dyDescent="0.35">
      <c r="A157" s="96">
        <v>44032</v>
      </c>
      <c r="B157" s="101" t="s">
        <v>2039</v>
      </c>
      <c r="C157" s="108" t="s">
        <v>33</v>
      </c>
      <c r="D157" s="99" t="s">
        <v>2040</v>
      </c>
      <c r="E157" s="99" t="s">
        <v>2042</v>
      </c>
      <c r="F157" s="99" t="s">
        <v>2041</v>
      </c>
      <c r="J157" s="96">
        <v>44014</v>
      </c>
      <c r="K157" s="99" t="s">
        <v>2043</v>
      </c>
      <c r="L157" s="132" t="str">
        <f t="shared" si="2"/>
        <v>https://clinicaltrials.gov/show/NCT04457726</v>
      </c>
      <c r="M157" s="99" t="s">
        <v>165</v>
      </c>
      <c r="N157" s="99" t="s">
        <v>1963</v>
      </c>
      <c r="O157" s="99" t="s">
        <v>118</v>
      </c>
      <c r="P157" s="99" t="s">
        <v>2044</v>
      </c>
      <c r="Q157" s="99" t="s">
        <v>1221</v>
      </c>
      <c r="R157" s="99" t="s">
        <v>759</v>
      </c>
      <c r="S157" s="99" t="s">
        <v>760</v>
      </c>
      <c r="T157" s="99" t="s">
        <v>122</v>
      </c>
      <c r="U157" s="99" t="s">
        <v>2045</v>
      </c>
      <c r="V157" s="96">
        <v>43837</v>
      </c>
      <c r="W157" s="99">
        <v>18</v>
      </c>
      <c r="X157" s="99" t="s">
        <v>774</v>
      </c>
    </row>
    <row r="158" spans="1:24" ht="30" customHeight="1" x14ac:dyDescent="0.35">
      <c r="A158" s="96">
        <v>44032</v>
      </c>
      <c r="B158" s="101" t="s">
        <v>2046</v>
      </c>
      <c r="C158" s="108" t="s">
        <v>33</v>
      </c>
      <c r="D158" s="99" t="s">
        <v>2047</v>
      </c>
      <c r="E158" s="99" t="s">
        <v>2049</v>
      </c>
      <c r="F158" s="99" t="s">
        <v>2048</v>
      </c>
      <c r="J158" s="96">
        <v>44015</v>
      </c>
      <c r="K158" s="99" t="s">
        <v>2050</v>
      </c>
      <c r="L158" s="132" t="str">
        <f t="shared" si="2"/>
        <v>https://clinicaltrials.gov/show/NCT04460547</v>
      </c>
      <c r="M158" s="99" t="s">
        <v>165</v>
      </c>
      <c r="N158" s="99" t="s">
        <v>1963</v>
      </c>
      <c r="O158" s="99" t="s">
        <v>115</v>
      </c>
      <c r="Q158" s="99" t="s">
        <v>2051</v>
      </c>
      <c r="R158" s="99" t="s">
        <v>759</v>
      </c>
      <c r="S158" s="99" t="s">
        <v>108</v>
      </c>
      <c r="T158" s="99" t="s">
        <v>765</v>
      </c>
      <c r="U158" s="99" t="s">
        <v>2052</v>
      </c>
      <c r="V158" s="96">
        <v>44037</v>
      </c>
      <c r="W158" s="99">
        <v>200</v>
      </c>
    </row>
    <row r="159" spans="1:24" ht="30" customHeight="1" x14ac:dyDescent="0.35">
      <c r="A159" s="96">
        <v>44032</v>
      </c>
      <c r="B159" s="101" t="s">
        <v>2053</v>
      </c>
      <c r="C159" s="108" t="s">
        <v>33</v>
      </c>
      <c r="D159" s="99" t="s">
        <v>2054</v>
      </c>
      <c r="E159" s="99" t="s">
        <v>2056</v>
      </c>
      <c r="F159" s="99" t="s">
        <v>2055</v>
      </c>
      <c r="J159" s="96">
        <v>44012</v>
      </c>
      <c r="K159" s="99" t="s">
        <v>2057</v>
      </c>
      <c r="L159" s="132" t="str">
        <f t="shared" si="2"/>
        <v>https://clinicaltrials.gov/show/NCT04462848</v>
      </c>
      <c r="M159" s="99" t="s">
        <v>165</v>
      </c>
      <c r="N159" s="99" t="s">
        <v>103</v>
      </c>
      <c r="O159" s="99" t="s">
        <v>118</v>
      </c>
      <c r="P159" s="99" t="s">
        <v>1006</v>
      </c>
      <c r="Q159" s="99" t="s">
        <v>2058</v>
      </c>
      <c r="R159" s="99" t="s">
        <v>1007</v>
      </c>
      <c r="S159" s="99" t="s">
        <v>904</v>
      </c>
      <c r="T159" s="99" t="s">
        <v>765</v>
      </c>
      <c r="U159" s="99" t="s">
        <v>2059</v>
      </c>
      <c r="V159" s="96">
        <v>43838</v>
      </c>
      <c r="W159" s="99">
        <v>30</v>
      </c>
      <c r="X159" s="99" t="s">
        <v>152</v>
      </c>
    </row>
    <row r="160" spans="1:24" ht="30" customHeight="1" x14ac:dyDescent="0.35">
      <c r="A160" s="96">
        <v>44025</v>
      </c>
      <c r="B160" s="101" t="s">
        <v>1964</v>
      </c>
      <c r="C160" s="108" t="s">
        <v>114</v>
      </c>
      <c r="D160" s="99" t="s">
        <v>1965</v>
      </c>
      <c r="E160" s="99" t="s">
        <v>1968</v>
      </c>
      <c r="F160" s="99" t="s">
        <v>1966</v>
      </c>
      <c r="G160" s="113" t="s">
        <v>1967</v>
      </c>
      <c r="J160" s="96">
        <v>43985</v>
      </c>
      <c r="K160" s="99" t="s">
        <v>1969</v>
      </c>
      <c r="L160" s="132" t="str">
        <f t="shared" si="2"/>
        <v>http://www.drks.de/DRKS00022088</v>
      </c>
      <c r="M160" s="99" t="s">
        <v>675</v>
      </c>
      <c r="N160" s="99" t="s">
        <v>1963</v>
      </c>
      <c r="O160" s="99" t="s">
        <v>676</v>
      </c>
      <c r="P160" s="99" t="s">
        <v>1339</v>
      </c>
      <c r="Q160" s="99" t="s">
        <v>1970</v>
      </c>
      <c r="R160" s="99" t="s">
        <v>251</v>
      </c>
      <c r="S160" s="99" t="s">
        <v>680</v>
      </c>
      <c r="T160" s="99" t="s">
        <v>122</v>
      </c>
      <c r="U160" s="99" t="s">
        <v>1971</v>
      </c>
      <c r="V160" s="96">
        <v>43984</v>
      </c>
      <c r="W160" s="99">
        <v>2550</v>
      </c>
      <c r="X160" s="99" t="s">
        <v>108</v>
      </c>
    </row>
    <row r="161" spans="1:24" ht="30" customHeight="1" x14ac:dyDescent="0.35">
      <c r="A161" s="96">
        <v>44025</v>
      </c>
      <c r="B161" s="101" t="s">
        <v>1269</v>
      </c>
      <c r="C161" s="108" t="s">
        <v>114</v>
      </c>
      <c r="D161" s="99" t="s">
        <v>1270</v>
      </c>
      <c r="E161" s="99" t="s">
        <v>1273</v>
      </c>
      <c r="F161" s="99" t="s">
        <v>1271</v>
      </c>
      <c r="G161" s="113" t="s">
        <v>1272</v>
      </c>
      <c r="J161" s="96">
        <v>43969</v>
      </c>
      <c r="K161" s="99" t="s">
        <v>1274</v>
      </c>
      <c r="L161" s="132" t="str">
        <f t="shared" si="2"/>
        <v>http://www.drks.de/DRKS00021772</v>
      </c>
      <c r="M161" s="99" t="s">
        <v>675</v>
      </c>
      <c r="N161" s="99" t="s">
        <v>1963</v>
      </c>
      <c r="O161" s="99" t="s">
        <v>676</v>
      </c>
      <c r="P161" s="99" t="s">
        <v>1275</v>
      </c>
      <c r="Q161" s="99" t="s">
        <v>1276</v>
      </c>
      <c r="R161" s="99" t="s">
        <v>679</v>
      </c>
      <c r="S161" s="99" t="s">
        <v>680</v>
      </c>
      <c r="T161" s="99" t="s">
        <v>122</v>
      </c>
      <c r="U161" s="99" t="s">
        <v>1277</v>
      </c>
      <c r="V161" s="96">
        <v>43915</v>
      </c>
      <c r="X161" s="99" t="s">
        <v>108</v>
      </c>
    </row>
    <row r="162" spans="1:24" ht="30" customHeight="1" x14ac:dyDescent="0.35">
      <c r="A162" s="96">
        <v>44025</v>
      </c>
      <c r="B162" s="101" t="s">
        <v>682</v>
      </c>
      <c r="C162" s="108" t="s">
        <v>33</v>
      </c>
      <c r="D162" s="99" t="s">
        <v>1595</v>
      </c>
      <c r="E162" s="99" t="s">
        <v>683</v>
      </c>
      <c r="F162" s="99" t="s">
        <v>1596</v>
      </c>
      <c r="G162" s="113" t="s">
        <v>1597</v>
      </c>
      <c r="J162" s="96">
        <v>43941</v>
      </c>
      <c r="K162" s="99" t="s">
        <v>684</v>
      </c>
      <c r="L162" s="132" t="str">
        <f t="shared" si="2"/>
        <v>http://www.drks.de/DRKS00021399</v>
      </c>
      <c r="M162" s="99" t="s">
        <v>675</v>
      </c>
      <c r="N162" s="99" t="s">
        <v>111</v>
      </c>
      <c r="O162" s="99" t="s">
        <v>676</v>
      </c>
      <c r="P162" s="99" t="s">
        <v>685</v>
      </c>
      <c r="Q162" s="99" t="s">
        <v>686</v>
      </c>
      <c r="R162" s="99" t="s">
        <v>687</v>
      </c>
      <c r="S162" s="99" t="s">
        <v>688</v>
      </c>
      <c r="T162" s="99" t="s">
        <v>122</v>
      </c>
      <c r="U162" s="99" t="s">
        <v>689</v>
      </c>
      <c r="V162" s="96">
        <v>43933</v>
      </c>
      <c r="W162" s="99">
        <v>450</v>
      </c>
      <c r="X162" s="99" t="s">
        <v>108</v>
      </c>
    </row>
    <row r="163" spans="1:24" ht="30" customHeight="1" x14ac:dyDescent="0.35">
      <c r="A163" s="96">
        <v>44025</v>
      </c>
      <c r="B163" s="101" t="s">
        <v>695</v>
      </c>
      <c r="C163" s="108" t="s">
        <v>33</v>
      </c>
      <c r="D163" s="99" t="s">
        <v>696</v>
      </c>
      <c r="E163" s="99" t="s">
        <v>1547</v>
      </c>
      <c r="F163" s="99" t="s">
        <v>1593</v>
      </c>
      <c r="G163" s="113" t="s">
        <v>1594</v>
      </c>
      <c r="J163" s="96">
        <v>43943</v>
      </c>
      <c r="K163" s="99" t="s">
        <v>697</v>
      </c>
      <c r="L163" s="132" t="str">
        <f t="shared" si="2"/>
        <v>http://www.drks.de/DRKS00021521</v>
      </c>
      <c r="M163" s="99" t="s">
        <v>675</v>
      </c>
      <c r="N163" s="99" t="s">
        <v>111</v>
      </c>
      <c r="O163" s="99" t="s">
        <v>676</v>
      </c>
      <c r="P163" s="99" t="s">
        <v>685</v>
      </c>
      <c r="Q163" s="99" t="s">
        <v>698</v>
      </c>
      <c r="R163" s="99" t="s">
        <v>687</v>
      </c>
      <c r="S163" s="99" t="s">
        <v>699</v>
      </c>
      <c r="T163" s="99" t="s">
        <v>122</v>
      </c>
      <c r="U163" s="99" t="s">
        <v>700</v>
      </c>
      <c r="V163" s="96">
        <v>43943</v>
      </c>
      <c r="W163" s="99">
        <v>2000</v>
      </c>
      <c r="X163" s="99">
        <v>0</v>
      </c>
    </row>
    <row r="164" spans="1:24" ht="30" customHeight="1" x14ac:dyDescent="0.35">
      <c r="A164" s="96">
        <v>44025</v>
      </c>
      <c r="B164" s="101" t="s">
        <v>1978</v>
      </c>
      <c r="C164" s="108" t="s">
        <v>33</v>
      </c>
      <c r="D164" s="99" t="s">
        <v>1979</v>
      </c>
      <c r="E164" s="99" t="s">
        <v>1982</v>
      </c>
      <c r="F164" s="99" t="s">
        <v>1980</v>
      </c>
      <c r="G164" s="113" t="s">
        <v>1981</v>
      </c>
      <c r="J164" s="96">
        <v>44008</v>
      </c>
      <c r="K164" s="99" t="s">
        <v>1983</v>
      </c>
      <c r="L164" s="132" t="str">
        <f t="shared" si="2"/>
        <v>http://www.drks.de/DRKS00022292</v>
      </c>
      <c r="M164" s="99" t="s">
        <v>675</v>
      </c>
      <c r="N164" s="99" t="s">
        <v>111</v>
      </c>
      <c r="O164" s="99" t="s">
        <v>676</v>
      </c>
      <c r="P164" s="99" t="s">
        <v>1984</v>
      </c>
      <c r="Q164" s="99" t="s">
        <v>1985</v>
      </c>
      <c r="R164" s="99" t="s">
        <v>1147</v>
      </c>
      <c r="S164" s="99" t="s">
        <v>680</v>
      </c>
      <c r="T164" s="99" t="s">
        <v>122</v>
      </c>
      <c r="U164" s="99" t="s">
        <v>1986</v>
      </c>
      <c r="V164" s="96">
        <v>43983</v>
      </c>
      <c r="W164" s="99">
        <v>250</v>
      </c>
      <c r="X164" s="99">
        <v>0</v>
      </c>
    </row>
    <row r="165" spans="1:24" ht="30" customHeight="1" x14ac:dyDescent="0.35">
      <c r="A165" s="96">
        <v>44025</v>
      </c>
      <c r="B165" s="101" t="s">
        <v>1987</v>
      </c>
      <c r="C165" s="108" t="s">
        <v>33</v>
      </c>
      <c r="D165" s="99" t="s">
        <v>1988</v>
      </c>
      <c r="E165" s="99" t="s">
        <v>1991</v>
      </c>
      <c r="F165" s="99" t="s">
        <v>1989</v>
      </c>
      <c r="G165" s="113" t="s">
        <v>1990</v>
      </c>
      <c r="J165" s="96">
        <v>43969</v>
      </c>
      <c r="K165" s="99" t="s">
        <v>1992</v>
      </c>
      <c r="L165" s="132" t="str">
        <f t="shared" si="2"/>
        <v>http://www.drks.de/DRKS00021709</v>
      </c>
      <c r="M165" s="99" t="s">
        <v>675</v>
      </c>
      <c r="N165" s="99" t="s">
        <v>111</v>
      </c>
      <c r="O165" s="99" t="s">
        <v>676</v>
      </c>
      <c r="P165" s="99" t="s">
        <v>1993</v>
      </c>
      <c r="Q165" s="99" t="s">
        <v>1994</v>
      </c>
      <c r="R165" s="99" t="s">
        <v>1147</v>
      </c>
      <c r="S165" s="99" t="s">
        <v>680</v>
      </c>
      <c r="T165" s="99" t="s">
        <v>122</v>
      </c>
      <c r="U165" s="99" t="s">
        <v>1995</v>
      </c>
      <c r="V165" s="96">
        <v>44015</v>
      </c>
      <c r="W165" s="99">
        <v>1500</v>
      </c>
      <c r="X165" s="99" t="s">
        <v>108</v>
      </c>
    </row>
    <row r="166" spans="1:24" ht="30" customHeight="1" x14ac:dyDescent="0.35">
      <c r="A166" s="96">
        <v>44025</v>
      </c>
      <c r="B166" s="101" t="s">
        <v>1248</v>
      </c>
      <c r="C166" s="108" t="s">
        <v>2060</v>
      </c>
      <c r="E166" s="99" t="s">
        <v>1249</v>
      </c>
      <c r="F166" s="99" t="s">
        <v>1632</v>
      </c>
      <c r="G166" s="113" t="s">
        <v>1633</v>
      </c>
      <c r="J166" s="96">
        <v>43953</v>
      </c>
      <c r="K166" s="99" t="s">
        <v>1250</v>
      </c>
      <c r="L166" s="132" t="str">
        <f t="shared" si="2"/>
        <v>http://www.ctri.nic.in/Clinicaltrials/pmaindet2.php?trialid=43432</v>
      </c>
      <c r="M166" s="99" t="s">
        <v>1244</v>
      </c>
      <c r="N166" s="99" t="s">
        <v>112</v>
      </c>
      <c r="O166" s="99" t="s">
        <v>115</v>
      </c>
      <c r="P166" s="99" t="s">
        <v>2330</v>
      </c>
      <c r="Q166" s="99" t="s">
        <v>1251</v>
      </c>
      <c r="T166" s="99" t="s">
        <v>253</v>
      </c>
      <c r="U166" s="99" t="s">
        <v>1252</v>
      </c>
      <c r="V166" s="96">
        <v>43966</v>
      </c>
      <c r="W166" s="99">
        <v>50</v>
      </c>
      <c r="X166" s="99" t="s">
        <v>108</v>
      </c>
    </row>
    <row r="167" spans="1:24" ht="30" customHeight="1" x14ac:dyDescent="0.35">
      <c r="A167" s="96">
        <v>44025</v>
      </c>
      <c r="B167" s="101" t="s">
        <v>2061</v>
      </c>
      <c r="C167" s="108" t="s">
        <v>33</v>
      </c>
      <c r="E167" s="99" t="s">
        <v>2064</v>
      </c>
      <c r="F167" s="99" t="s">
        <v>2062</v>
      </c>
      <c r="G167" s="113" t="s">
        <v>2063</v>
      </c>
      <c r="J167" s="96">
        <v>43968</v>
      </c>
      <c r="K167" s="99" t="s">
        <v>2065</v>
      </c>
      <c r="L167" s="132" t="str">
        <f t="shared" si="2"/>
        <v>http://www.ctri.nic.in/Clinicaltrials/pmaindet2.php?trialid=43750</v>
      </c>
      <c r="M167" s="99" t="s">
        <v>1244</v>
      </c>
      <c r="N167" s="99" t="s">
        <v>112</v>
      </c>
      <c r="O167" s="99" t="s">
        <v>115</v>
      </c>
      <c r="P167" s="99" t="s">
        <v>2331</v>
      </c>
      <c r="Q167" s="99" t="s">
        <v>2066</v>
      </c>
      <c r="T167" s="99" t="s">
        <v>253</v>
      </c>
      <c r="U167" s="99" t="s">
        <v>2067</v>
      </c>
      <c r="V167" s="96">
        <v>43977</v>
      </c>
      <c r="W167" s="99">
        <v>1250</v>
      </c>
      <c r="X167" s="99" t="s">
        <v>108</v>
      </c>
    </row>
    <row r="168" spans="1:24" ht="30" customHeight="1" x14ac:dyDescent="0.35">
      <c r="A168" s="96">
        <v>44025</v>
      </c>
      <c r="B168" s="101" t="s">
        <v>2068</v>
      </c>
      <c r="C168" s="108" t="s">
        <v>33</v>
      </c>
      <c r="E168" s="99" t="s">
        <v>2183</v>
      </c>
      <c r="F168" s="99" t="s">
        <v>2069</v>
      </c>
      <c r="G168" s="113" t="s">
        <v>2070</v>
      </c>
      <c r="J168" s="96">
        <v>43968</v>
      </c>
      <c r="K168" s="99" t="s">
        <v>2071</v>
      </c>
      <c r="L168" s="132" t="str">
        <f t="shared" si="2"/>
        <v>http://www.ctri.nic.in/Clinicaltrials/pmaindet2.php?trialid=43753</v>
      </c>
      <c r="M168" s="99" t="s">
        <v>1244</v>
      </c>
      <c r="N168" s="99" t="s">
        <v>112</v>
      </c>
      <c r="O168" s="99" t="s">
        <v>115</v>
      </c>
      <c r="P168" s="99" t="s">
        <v>2331</v>
      </c>
      <c r="Q168" s="99" t="s">
        <v>2072</v>
      </c>
      <c r="T168" s="99" t="s">
        <v>253</v>
      </c>
      <c r="U168" s="99" t="s">
        <v>2073</v>
      </c>
      <c r="V168" s="96">
        <v>43977</v>
      </c>
      <c r="W168" s="99">
        <v>1000</v>
      </c>
      <c r="X168" s="99" t="s">
        <v>108</v>
      </c>
    </row>
    <row r="169" spans="1:24" ht="30" customHeight="1" x14ac:dyDescent="0.35">
      <c r="A169" s="96">
        <v>44025</v>
      </c>
      <c r="B169" s="101" t="s">
        <v>2074</v>
      </c>
      <c r="C169" s="108" t="s">
        <v>114</v>
      </c>
      <c r="E169" s="99" t="s">
        <v>2077</v>
      </c>
      <c r="F169" s="99" t="s">
        <v>2075</v>
      </c>
      <c r="G169" s="113" t="s">
        <v>2076</v>
      </c>
      <c r="J169" s="96">
        <v>43972</v>
      </c>
      <c r="K169" s="99" t="s">
        <v>2078</v>
      </c>
      <c r="L169" s="132" t="str">
        <f t="shared" si="2"/>
        <v>http://www.ctri.nic.in/Clinicaltrials/pmaindet2.php?trialid=43824</v>
      </c>
      <c r="M169" s="99" t="s">
        <v>1244</v>
      </c>
      <c r="N169" s="99" t="s">
        <v>112</v>
      </c>
      <c r="O169" s="99" t="s">
        <v>115</v>
      </c>
      <c r="P169" s="99" t="s">
        <v>2332</v>
      </c>
      <c r="Q169" s="99" t="s">
        <v>2079</v>
      </c>
      <c r="T169" s="99" t="s">
        <v>253</v>
      </c>
      <c r="U169" s="99" t="s">
        <v>2080</v>
      </c>
      <c r="V169" s="96">
        <v>43978</v>
      </c>
      <c r="W169" s="99">
        <v>250</v>
      </c>
      <c r="X169" s="99" t="s">
        <v>108</v>
      </c>
    </row>
    <row r="170" spans="1:24" ht="30" customHeight="1" x14ac:dyDescent="0.35">
      <c r="A170" s="96">
        <v>44025</v>
      </c>
      <c r="B170" s="101" t="s">
        <v>2081</v>
      </c>
      <c r="C170" s="108" t="s">
        <v>33</v>
      </c>
      <c r="E170" s="99" t="s">
        <v>2084</v>
      </c>
      <c r="F170" s="99" t="s">
        <v>2082</v>
      </c>
      <c r="G170" s="113" t="s">
        <v>2083</v>
      </c>
      <c r="J170" s="96">
        <v>43974</v>
      </c>
      <c r="K170" s="99" t="s">
        <v>2085</v>
      </c>
      <c r="L170" s="132" t="str">
        <f t="shared" si="2"/>
        <v>http://www.ctri.nic.in/Clinicaltrials/pmaindet2.php?trialid=43914</v>
      </c>
      <c r="M170" s="99" t="s">
        <v>1244</v>
      </c>
      <c r="N170" s="99" t="s">
        <v>112</v>
      </c>
      <c r="O170" s="99" t="s">
        <v>115</v>
      </c>
      <c r="P170" s="99" t="s">
        <v>2333</v>
      </c>
      <c r="Q170" s="99" t="s">
        <v>2086</v>
      </c>
      <c r="T170" s="99" t="s">
        <v>253</v>
      </c>
      <c r="U170" s="99" t="s">
        <v>2087</v>
      </c>
      <c r="V170" s="96">
        <v>43991</v>
      </c>
      <c r="W170" s="99">
        <v>60</v>
      </c>
      <c r="X170" s="99" t="s">
        <v>108</v>
      </c>
    </row>
    <row r="171" spans="1:24" ht="30" customHeight="1" x14ac:dyDescent="0.35">
      <c r="A171" s="96">
        <v>44025</v>
      </c>
      <c r="B171" s="101" t="s">
        <v>2088</v>
      </c>
      <c r="C171" s="108" t="s">
        <v>33</v>
      </c>
      <c r="E171" s="99" t="s">
        <v>2091</v>
      </c>
      <c r="F171" s="99" t="s">
        <v>2089</v>
      </c>
      <c r="G171" s="113" t="s">
        <v>2090</v>
      </c>
      <c r="J171" s="96">
        <v>43979</v>
      </c>
      <c r="K171" s="99" t="s">
        <v>2092</v>
      </c>
      <c r="L171" s="132" t="str">
        <f t="shared" si="2"/>
        <v>http://www.ctri.nic.in/Clinicaltrials/pmaindet2.php?trialid=44074</v>
      </c>
      <c r="M171" s="99" t="s">
        <v>1244</v>
      </c>
      <c r="N171" s="99" t="s">
        <v>112</v>
      </c>
      <c r="O171" s="99" t="s">
        <v>115</v>
      </c>
      <c r="P171" s="99" t="s">
        <v>2331</v>
      </c>
      <c r="Q171" s="99" t="s">
        <v>2093</v>
      </c>
      <c r="T171" s="99" t="s">
        <v>253</v>
      </c>
      <c r="U171" s="99" t="s">
        <v>2094</v>
      </c>
      <c r="V171" s="96">
        <v>43986</v>
      </c>
      <c r="W171" s="99">
        <v>100</v>
      </c>
      <c r="X171" s="99" t="s">
        <v>108</v>
      </c>
    </row>
    <row r="172" spans="1:24" ht="30" customHeight="1" x14ac:dyDescent="0.35">
      <c r="A172" s="96">
        <v>44025</v>
      </c>
      <c r="B172" s="101" t="s">
        <v>2095</v>
      </c>
      <c r="C172" s="108" t="s">
        <v>114</v>
      </c>
      <c r="E172" s="99" t="s">
        <v>2184</v>
      </c>
      <c r="F172" s="99" t="s">
        <v>2096</v>
      </c>
      <c r="G172" s="113" t="s">
        <v>2097</v>
      </c>
      <c r="J172" s="96">
        <v>43979</v>
      </c>
      <c r="K172" s="99" t="s">
        <v>2098</v>
      </c>
      <c r="L172" s="132" t="str">
        <f t="shared" si="2"/>
        <v>http://www.ctri.nic.in/Clinicaltrials/pmaindet2.php?trialid=43519</v>
      </c>
      <c r="M172" s="99" t="s">
        <v>1244</v>
      </c>
      <c r="N172" s="99" t="s">
        <v>112</v>
      </c>
      <c r="O172" s="99" t="s">
        <v>115</v>
      </c>
      <c r="P172" s="99" t="s">
        <v>2334</v>
      </c>
      <c r="Q172" s="99" t="s">
        <v>2099</v>
      </c>
      <c r="T172" s="99" t="s">
        <v>253</v>
      </c>
      <c r="U172" s="99" t="s">
        <v>2100</v>
      </c>
      <c r="V172" s="96">
        <v>43983</v>
      </c>
      <c r="W172" s="99">
        <v>2000</v>
      </c>
      <c r="X172" s="99" t="s">
        <v>108</v>
      </c>
    </row>
    <row r="173" spans="1:24" ht="30" customHeight="1" x14ac:dyDescent="0.35">
      <c r="A173" s="96">
        <v>44025</v>
      </c>
      <c r="B173" s="101" t="s">
        <v>2101</v>
      </c>
      <c r="C173" s="99" t="s">
        <v>2228</v>
      </c>
      <c r="D173" s="99" t="s">
        <v>2226</v>
      </c>
      <c r="E173" s="99" t="s">
        <v>2104</v>
      </c>
      <c r="F173" s="99" t="s">
        <v>2102</v>
      </c>
      <c r="G173" s="113" t="s">
        <v>2103</v>
      </c>
      <c r="J173" s="96">
        <v>43982</v>
      </c>
      <c r="K173" s="99" t="s">
        <v>2105</v>
      </c>
      <c r="L173" s="132" t="str">
        <f t="shared" si="2"/>
        <v>http://www.ctri.nic.in/Clinicaltrials/pmaindet2.php?trialid=43382</v>
      </c>
      <c r="M173" s="99" t="s">
        <v>1244</v>
      </c>
      <c r="N173" s="99" t="s">
        <v>112</v>
      </c>
      <c r="O173" s="99" t="s">
        <v>118</v>
      </c>
      <c r="P173" s="99" t="s">
        <v>2335</v>
      </c>
      <c r="Q173" s="99" t="s">
        <v>2106</v>
      </c>
      <c r="T173" s="99" t="s">
        <v>253</v>
      </c>
      <c r="U173" s="99" t="s">
        <v>2107</v>
      </c>
      <c r="V173" s="96">
        <v>43997</v>
      </c>
      <c r="W173" s="99">
        <v>2978</v>
      </c>
      <c r="X173" s="99" t="s">
        <v>108</v>
      </c>
    </row>
    <row r="174" spans="1:24" ht="30" customHeight="1" x14ac:dyDescent="0.35">
      <c r="A174" s="96">
        <v>44025</v>
      </c>
      <c r="B174" s="101" t="s">
        <v>1931</v>
      </c>
      <c r="C174" s="108" t="s">
        <v>114</v>
      </c>
      <c r="D174" s="99" t="s">
        <v>1053</v>
      </c>
      <c r="E174" s="99" t="s">
        <v>2182</v>
      </c>
      <c r="F174" s="99" t="s">
        <v>1954</v>
      </c>
      <c r="G174" s="113" t="s">
        <v>1932</v>
      </c>
      <c r="J174" s="96">
        <v>43979</v>
      </c>
      <c r="K174" s="99" t="s">
        <v>1933</v>
      </c>
      <c r="L174" s="132" t="str">
        <f t="shared" si="2"/>
        <v>https://trialregister.nl/trial/8668</v>
      </c>
      <c r="M174" s="99" t="s">
        <v>1055</v>
      </c>
      <c r="N174" s="99" t="s">
        <v>1056</v>
      </c>
      <c r="O174" s="99" t="s">
        <v>115</v>
      </c>
      <c r="P174" s="99" t="s">
        <v>2326</v>
      </c>
      <c r="Q174" s="99" t="s">
        <v>1934</v>
      </c>
      <c r="T174" s="99" t="s">
        <v>253</v>
      </c>
      <c r="U174" s="99" t="s">
        <v>1935</v>
      </c>
      <c r="V174" s="96">
        <v>43979</v>
      </c>
      <c r="W174" s="99">
        <v>20</v>
      </c>
    </row>
    <row r="175" spans="1:24" ht="30" customHeight="1" x14ac:dyDescent="0.35">
      <c r="A175" s="96">
        <v>44025</v>
      </c>
      <c r="B175" s="101" t="s">
        <v>1052</v>
      </c>
      <c r="C175" s="108" t="s">
        <v>114</v>
      </c>
      <c r="D175" s="99" t="s">
        <v>1053</v>
      </c>
      <c r="E175" s="99" t="s">
        <v>1550</v>
      </c>
      <c r="F175" s="99" t="s">
        <v>1139</v>
      </c>
      <c r="G175" s="113" t="s">
        <v>1140</v>
      </c>
      <c r="J175" s="96">
        <v>43917</v>
      </c>
      <c r="K175" s="99" t="s">
        <v>1054</v>
      </c>
      <c r="L175" s="132" t="str">
        <f t="shared" si="2"/>
        <v>https://trialregister.nl/trial/8485</v>
      </c>
      <c r="M175" s="99" t="s">
        <v>1055</v>
      </c>
      <c r="N175" s="99" t="s">
        <v>1056</v>
      </c>
      <c r="O175" s="99" t="s">
        <v>115</v>
      </c>
      <c r="P175" s="99" t="s">
        <v>1618</v>
      </c>
      <c r="Q175" s="99" t="s">
        <v>1057</v>
      </c>
      <c r="T175" s="99" t="s">
        <v>122</v>
      </c>
      <c r="U175" s="99" t="s">
        <v>1058</v>
      </c>
      <c r="V175" s="96">
        <v>43917</v>
      </c>
      <c r="W175" s="99">
        <v>20</v>
      </c>
    </row>
    <row r="176" spans="1:24" ht="30" customHeight="1" x14ac:dyDescent="0.35">
      <c r="A176" s="96">
        <v>44025</v>
      </c>
      <c r="B176" s="101" t="s">
        <v>671</v>
      </c>
      <c r="C176" s="108" t="s">
        <v>114</v>
      </c>
      <c r="D176" s="99" t="s">
        <v>672</v>
      </c>
      <c r="E176" s="99" t="s">
        <v>673</v>
      </c>
      <c r="F176" s="99" t="s">
        <v>1330</v>
      </c>
      <c r="G176" s="113" t="s">
        <v>1331</v>
      </c>
      <c r="J176" s="96">
        <v>43921</v>
      </c>
      <c r="K176" s="99" t="s">
        <v>674</v>
      </c>
      <c r="L176" s="132" t="str">
        <f t="shared" si="2"/>
        <v>http://www.drks.de/DRKS00021208</v>
      </c>
      <c r="M176" s="99" t="s">
        <v>675</v>
      </c>
      <c r="N176" s="99" t="s">
        <v>111</v>
      </c>
      <c r="O176" s="99" t="s">
        <v>676</v>
      </c>
      <c r="P176" s="99" t="s">
        <v>677</v>
      </c>
      <c r="Q176" s="99" t="s">
        <v>678</v>
      </c>
      <c r="R176" s="99" t="s">
        <v>679</v>
      </c>
      <c r="S176" s="99" t="s">
        <v>680</v>
      </c>
      <c r="T176" s="99" t="s">
        <v>122</v>
      </c>
      <c r="U176" s="99" t="s">
        <v>681</v>
      </c>
      <c r="V176" s="96">
        <v>43924</v>
      </c>
      <c r="W176" s="99">
        <v>100</v>
      </c>
      <c r="X176" s="99" t="s">
        <v>108</v>
      </c>
    </row>
    <row r="177" spans="1:24" ht="30" customHeight="1" x14ac:dyDescent="0.35">
      <c r="A177" s="96">
        <v>44018</v>
      </c>
      <c r="B177" s="101" t="s">
        <v>1867</v>
      </c>
      <c r="C177" s="99" t="s">
        <v>33</v>
      </c>
      <c r="D177" s="99" t="s">
        <v>1868</v>
      </c>
      <c r="E177" s="99" t="s">
        <v>1869</v>
      </c>
      <c r="F177" s="99" t="s">
        <v>1763</v>
      </c>
      <c r="J177" s="96">
        <v>43991</v>
      </c>
      <c r="K177" s="99" t="s">
        <v>1764</v>
      </c>
      <c r="L177" s="132" t="str">
        <f t="shared" si="2"/>
        <v>https://clinicaltrials.gov/show/NCT04429477</v>
      </c>
      <c r="M177" s="99" t="s">
        <v>165</v>
      </c>
      <c r="N177" s="99" t="s">
        <v>1063</v>
      </c>
      <c r="O177" s="99" t="s">
        <v>785</v>
      </c>
      <c r="Q177" s="99" t="s">
        <v>1765</v>
      </c>
      <c r="R177" s="99" t="s">
        <v>759</v>
      </c>
      <c r="S177" s="99" t="s">
        <v>108</v>
      </c>
      <c r="T177" s="99" t="s">
        <v>122</v>
      </c>
      <c r="U177" s="99" t="s">
        <v>1766</v>
      </c>
      <c r="V177" s="96">
        <v>43835</v>
      </c>
      <c r="W177" s="99">
        <v>50</v>
      </c>
    </row>
    <row r="178" spans="1:24" ht="30" customHeight="1" x14ac:dyDescent="0.35">
      <c r="A178" s="96">
        <v>44018</v>
      </c>
      <c r="B178" s="101" t="s">
        <v>1768</v>
      </c>
      <c r="C178" s="99" t="s">
        <v>2228</v>
      </c>
      <c r="D178" s="99" t="s">
        <v>1769</v>
      </c>
      <c r="E178" s="99" t="s">
        <v>1772</v>
      </c>
      <c r="F178" s="99" t="s">
        <v>1770</v>
      </c>
      <c r="G178" s="113" t="s">
        <v>1771</v>
      </c>
      <c r="J178" s="96">
        <v>44001</v>
      </c>
      <c r="K178" s="99" t="s">
        <v>1773</v>
      </c>
      <c r="L178" s="132" t="str">
        <f t="shared" si="2"/>
        <v>http://www.chictr.org.cn/showproj.aspx?proj=55376</v>
      </c>
      <c r="M178" s="99" t="s">
        <v>274</v>
      </c>
      <c r="N178" s="99" t="s">
        <v>107</v>
      </c>
      <c r="O178" s="99" t="s">
        <v>318</v>
      </c>
      <c r="P178" s="99" t="s">
        <v>302</v>
      </c>
      <c r="Q178" s="99" t="s">
        <v>1774</v>
      </c>
      <c r="R178" s="99">
        <v>0</v>
      </c>
      <c r="S178" s="99">
        <v>50</v>
      </c>
      <c r="T178" s="99" t="s">
        <v>122</v>
      </c>
      <c r="U178" s="99" t="s">
        <v>1775</v>
      </c>
      <c r="V178" s="96">
        <v>44106</v>
      </c>
      <c r="W178" s="99" t="s">
        <v>1776</v>
      </c>
      <c r="X178" s="99">
        <v>0</v>
      </c>
    </row>
    <row r="179" spans="1:24" ht="30" customHeight="1" x14ac:dyDescent="0.35">
      <c r="A179" s="96">
        <v>44018</v>
      </c>
      <c r="B179" s="101" t="s">
        <v>1870</v>
      </c>
      <c r="C179" s="99" t="s">
        <v>33</v>
      </c>
      <c r="D179" s="99" t="s">
        <v>1871</v>
      </c>
      <c r="E179" s="99" t="s">
        <v>1872</v>
      </c>
      <c r="F179" s="99" t="s">
        <v>1944</v>
      </c>
      <c r="J179" s="96">
        <v>43916</v>
      </c>
      <c r="K179" s="99" t="s">
        <v>1873</v>
      </c>
      <c r="L179" s="132" t="str">
        <f t="shared" si="2"/>
        <v>https://clinicaltrials.gov/show/NCT04325646</v>
      </c>
      <c r="M179" s="99" t="s">
        <v>165</v>
      </c>
      <c r="N179" s="99" t="s">
        <v>117</v>
      </c>
      <c r="O179" s="99" t="s">
        <v>115</v>
      </c>
      <c r="Q179" s="99" t="s">
        <v>1874</v>
      </c>
      <c r="R179" s="99" t="s">
        <v>1147</v>
      </c>
      <c r="S179" s="99" t="s">
        <v>108</v>
      </c>
      <c r="T179" s="99" t="s">
        <v>122</v>
      </c>
      <c r="U179" s="99" t="s">
        <v>1875</v>
      </c>
      <c r="V179" s="96">
        <v>43903</v>
      </c>
      <c r="W179" s="99">
        <v>1000</v>
      </c>
    </row>
    <row r="180" spans="1:24" ht="30" customHeight="1" x14ac:dyDescent="0.35">
      <c r="A180" s="96">
        <v>44018</v>
      </c>
      <c r="B180" s="101" t="s">
        <v>1876</v>
      </c>
      <c r="C180" s="99" t="s">
        <v>33</v>
      </c>
      <c r="D180" s="99" t="s">
        <v>1877</v>
      </c>
      <c r="E180" s="99" t="s">
        <v>1878</v>
      </c>
      <c r="F180" s="99" t="s">
        <v>1945</v>
      </c>
      <c r="J180" s="96">
        <v>43990</v>
      </c>
      <c r="K180" s="99" t="s">
        <v>1879</v>
      </c>
      <c r="L180" s="132" t="str">
        <f t="shared" si="2"/>
        <v>https://clinicaltrials.gov/show/NCT04425850</v>
      </c>
      <c r="M180" s="99" t="s">
        <v>165</v>
      </c>
      <c r="N180" s="99" t="s">
        <v>931</v>
      </c>
      <c r="O180" s="99" t="s">
        <v>115</v>
      </c>
      <c r="Q180" s="99" t="s">
        <v>1880</v>
      </c>
      <c r="R180" s="99" t="s">
        <v>1147</v>
      </c>
      <c r="S180" s="99" t="s">
        <v>108</v>
      </c>
      <c r="T180" s="99" t="s">
        <v>765</v>
      </c>
      <c r="U180" s="99" t="s">
        <v>1881</v>
      </c>
      <c r="V180" s="96">
        <v>43836</v>
      </c>
      <c r="W180" s="99">
        <v>70</v>
      </c>
    </row>
    <row r="181" spans="1:24" ht="30" customHeight="1" x14ac:dyDescent="0.35">
      <c r="A181" s="96">
        <v>44018</v>
      </c>
      <c r="B181" s="101" t="s">
        <v>1882</v>
      </c>
      <c r="C181" s="99" t="s">
        <v>33</v>
      </c>
      <c r="D181" s="99" t="s">
        <v>1883</v>
      </c>
      <c r="E181" s="99" t="s">
        <v>1884</v>
      </c>
      <c r="F181" s="99" t="s">
        <v>1946</v>
      </c>
      <c r="J181" s="96">
        <v>43990</v>
      </c>
      <c r="K181" s="99" t="s">
        <v>1885</v>
      </c>
      <c r="L181" s="132" t="str">
        <f t="shared" si="2"/>
        <v>https://clinicaltrials.gov/show/NCT04425863</v>
      </c>
      <c r="M181" s="99" t="s">
        <v>165</v>
      </c>
      <c r="N181" s="99" t="s">
        <v>931</v>
      </c>
      <c r="O181" s="99" t="s">
        <v>115</v>
      </c>
      <c r="Q181" s="99" t="s">
        <v>1880</v>
      </c>
      <c r="R181" s="99" t="s">
        <v>1147</v>
      </c>
      <c r="S181" s="99" t="s">
        <v>108</v>
      </c>
      <c r="T181" s="99" t="s">
        <v>765</v>
      </c>
      <c r="U181" s="99" t="s">
        <v>1886</v>
      </c>
      <c r="V181" s="96">
        <v>43835</v>
      </c>
      <c r="W181" s="99">
        <v>100</v>
      </c>
    </row>
    <row r="182" spans="1:24" ht="30" customHeight="1" x14ac:dyDescent="0.35">
      <c r="A182" s="96">
        <v>44018</v>
      </c>
      <c r="B182" s="101" t="s">
        <v>1887</v>
      </c>
      <c r="C182" s="99" t="s">
        <v>33</v>
      </c>
      <c r="E182" s="99" t="s">
        <v>1888</v>
      </c>
      <c r="F182" s="99" t="s">
        <v>1947</v>
      </c>
      <c r="J182" s="96">
        <v>44004</v>
      </c>
      <c r="K182" s="99" t="s">
        <v>1889</v>
      </c>
      <c r="L182" s="132" t="str">
        <f t="shared" si="2"/>
        <v>https://clinicaltrials.gov/show/NCT04445233</v>
      </c>
      <c r="M182" s="99" t="s">
        <v>165</v>
      </c>
      <c r="N182" s="99" t="s">
        <v>103</v>
      </c>
      <c r="O182" s="99" t="s">
        <v>115</v>
      </c>
      <c r="Q182" s="99" t="s">
        <v>1890</v>
      </c>
      <c r="R182" s="99" t="s">
        <v>759</v>
      </c>
      <c r="S182" s="99" t="s">
        <v>108</v>
      </c>
      <c r="T182" s="99" t="s">
        <v>122</v>
      </c>
      <c r="U182" s="99" t="s">
        <v>1891</v>
      </c>
      <c r="V182" s="96">
        <v>43950</v>
      </c>
      <c r="W182" s="99">
        <v>400</v>
      </c>
    </row>
    <row r="183" spans="1:24" ht="30" customHeight="1" x14ac:dyDescent="0.35">
      <c r="A183" s="96">
        <v>44018</v>
      </c>
      <c r="B183" s="101" t="s">
        <v>1892</v>
      </c>
      <c r="C183" s="99" t="s">
        <v>33</v>
      </c>
      <c r="D183" s="99" t="s">
        <v>1893</v>
      </c>
      <c r="E183" s="99" t="s">
        <v>1894</v>
      </c>
      <c r="F183" s="99" t="s">
        <v>1948</v>
      </c>
      <c r="J183" s="96">
        <v>43999</v>
      </c>
      <c r="K183" s="99" t="s">
        <v>1895</v>
      </c>
      <c r="L183" s="132" t="str">
        <f t="shared" si="2"/>
        <v>https://clinicaltrials.gov/show/NCT04447209</v>
      </c>
      <c r="M183" s="99" t="s">
        <v>165</v>
      </c>
      <c r="N183" s="99" t="s">
        <v>1896</v>
      </c>
      <c r="O183" s="99" t="s">
        <v>115</v>
      </c>
      <c r="Q183" s="99" t="s">
        <v>1897</v>
      </c>
      <c r="R183" s="99" t="s">
        <v>772</v>
      </c>
      <c r="S183" s="99" t="s">
        <v>1898</v>
      </c>
      <c r="T183" s="99" t="s">
        <v>122</v>
      </c>
      <c r="U183" s="99" t="s">
        <v>1899</v>
      </c>
      <c r="V183" s="96">
        <v>43988</v>
      </c>
      <c r="W183" s="99">
        <v>300</v>
      </c>
    </row>
    <row r="184" spans="1:24" ht="30" customHeight="1" x14ac:dyDescent="0.35">
      <c r="A184" s="96">
        <v>44018</v>
      </c>
      <c r="B184" s="101" t="s">
        <v>1900</v>
      </c>
      <c r="C184" s="99" t="s">
        <v>33</v>
      </c>
      <c r="D184" s="99" t="s">
        <v>1901</v>
      </c>
      <c r="E184" s="99" t="s">
        <v>1902</v>
      </c>
      <c r="F184" s="99" t="s">
        <v>1949</v>
      </c>
      <c r="J184" s="96">
        <v>44000</v>
      </c>
      <c r="K184" s="99" t="s">
        <v>1903</v>
      </c>
      <c r="L184" s="132" t="str">
        <f t="shared" si="2"/>
        <v>https://clinicaltrials.gov/show/NCT04448717</v>
      </c>
      <c r="M184" s="99" t="s">
        <v>165</v>
      </c>
      <c r="N184" s="99" t="s">
        <v>1858</v>
      </c>
      <c r="O184" s="99" t="s">
        <v>115</v>
      </c>
      <c r="Q184" s="99" t="s">
        <v>1904</v>
      </c>
      <c r="R184" s="99" t="s">
        <v>1147</v>
      </c>
      <c r="S184" s="99" t="s">
        <v>261</v>
      </c>
      <c r="T184" s="99" t="s">
        <v>122</v>
      </c>
      <c r="U184" s="99" t="s">
        <v>1905</v>
      </c>
      <c r="V184" s="96">
        <v>43998</v>
      </c>
      <c r="W184" s="99">
        <v>2500</v>
      </c>
    </row>
    <row r="185" spans="1:24" ht="30" customHeight="1" x14ac:dyDescent="0.35">
      <c r="A185" s="96">
        <v>44018</v>
      </c>
      <c r="B185" s="101" t="s">
        <v>1906</v>
      </c>
      <c r="C185" s="99" t="s">
        <v>33</v>
      </c>
      <c r="D185" s="99" t="s">
        <v>1907</v>
      </c>
      <c r="E185" s="99" t="s">
        <v>1908</v>
      </c>
      <c r="F185" s="99" t="s">
        <v>1950</v>
      </c>
      <c r="J185" s="96">
        <v>44005</v>
      </c>
      <c r="K185" s="99" t="s">
        <v>1909</v>
      </c>
      <c r="L185" s="132" t="str">
        <f t="shared" si="2"/>
        <v>https://clinicaltrials.gov/show/NCT04448769</v>
      </c>
      <c r="M185" s="99" t="s">
        <v>165</v>
      </c>
      <c r="N185" s="99" t="s">
        <v>117</v>
      </c>
      <c r="O185" s="99" t="s">
        <v>118</v>
      </c>
      <c r="P185" s="99" t="s">
        <v>1910</v>
      </c>
      <c r="Q185" s="99" t="s">
        <v>874</v>
      </c>
      <c r="R185" s="99" t="s">
        <v>1147</v>
      </c>
      <c r="S185" s="99" t="s">
        <v>108</v>
      </c>
      <c r="T185" s="99" t="s">
        <v>765</v>
      </c>
      <c r="U185" s="99" t="s">
        <v>1911</v>
      </c>
      <c r="V185" s="96">
        <v>43836</v>
      </c>
      <c r="W185" s="99">
        <v>2000</v>
      </c>
      <c r="X185" s="99" t="s">
        <v>108</v>
      </c>
    </row>
    <row r="186" spans="1:24" ht="30" customHeight="1" x14ac:dyDescent="0.35">
      <c r="A186" s="96">
        <v>44018</v>
      </c>
      <c r="B186" s="101" t="s">
        <v>1912</v>
      </c>
      <c r="C186" s="99" t="s">
        <v>33</v>
      </c>
      <c r="D186" s="99" t="s">
        <v>1956</v>
      </c>
      <c r="E186" s="99" t="s">
        <v>2222</v>
      </c>
      <c r="F186" s="99" t="s">
        <v>1913</v>
      </c>
      <c r="G186" s="113" t="s">
        <v>1914</v>
      </c>
      <c r="J186" s="96">
        <v>44004</v>
      </c>
      <c r="K186" s="99" t="s">
        <v>1915</v>
      </c>
      <c r="L186" s="132" t="str">
        <f t="shared" si="2"/>
        <v>https://anzctr.org.au/ACTRN12620000692932.aspx</v>
      </c>
      <c r="M186" s="99" t="s">
        <v>248</v>
      </c>
      <c r="N186" s="99" t="s">
        <v>103</v>
      </c>
      <c r="O186" s="99" t="s">
        <v>115</v>
      </c>
      <c r="P186" s="99" t="s">
        <v>1916</v>
      </c>
      <c r="Q186" s="99" t="s">
        <v>1917</v>
      </c>
      <c r="R186" s="99" t="s">
        <v>1147</v>
      </c>
      <c r="S186" s="99" t="s">
        <v>1918</v>
      </c>
      <c r="T186" s="99" t="s">
        <v>253</v>
      </c>
      <c r="U186" s="99" t="s">
        <v>1919</v>
      </c>
      <c r="V186" s="96">
        <v>44006</v>
      </c>
      <c r="W186" s="99">
        <v>10000</v>
      </c>
      <c r="X186" s="99" t="s">
        <v>181</v>
      </c>
    </row>
    <row r="187" spans="1:24" ht="30" customHeight="1" x14ac:dyDescent="0.35">
      <c r="A187" s="96">
        <v>44018</v>
      </c>
      <c r="B187" s="101" t="s">
        <v>1920</v>
      </c>
      <c r="C187" s="99" t="s">
        <v>33</v>
      </c>
      <c r="D187" s="99" t="s">
        <v>176</v>
      </c>
      <c r="E187" s="99" t="s">
        <v>1000</v>
      </c>
      <c r="F187" s="99" t="s">
        <v>1951</v>
      </c>
      <c r="J187" s="96">
        <v>43951</v>
      </c>
      <c r="K187" s="99" t="s">
        <v>1001</v>
      </c>
      <c r="L187" s="132" t="str">
        <f t="shared" si="2"/>
        <v>https://clinicaltrials.gov/show/NCT04377568</v>
      </c>
      <c r="M187" s="99" t="s">
        <v>165</v>
      </c>
      <c r="N187" s="99" t="s">
        <v>148</v>
      </c>
      <c r="O187" s="99" t="s">
        <v>118</v>
      </c>
      <c r="P187" s="99" t="s">
        <v>938</v>
      </c>
      <c r="Q187" s="99" t="s">
        <v>1002</v>
      </c>
      <c r="R187" s="99" t="s">
        <v>108</v>
      </c>
      <c r="S187" s="99" t="s">
        <v>251</v>
      </c>
      <c r="T187" s="99" t="s">
        <v>765</v>
      </c>
      <c r="U187" s="99" t="s">
        <v>177</v>
      </c>
      <c r="V187" s="96">
        <v>44027</v>
      </c>
      <c r="W187" s="99">
        <v>100</v>
      </c>
      <c r="X187" s="99" t="s">
        <v>137</v>
      </c>
    </row>
    <row r="188" spans="1:24" ht="30" customHeight="1" x14ac:dyDescent="0.35">
      <c r="A188" s="96">
        <v>44018</v>
      </c>
      <c r="B188" s="101" t="s">
        <v>1921</v>
      </c>
      <c r="C188" s="99" t="s">
        <v>33</v>
      </c>
      <c r="E188" s="99" t="s">
        <v>1922</v>
      </c>
      <c r="F188" s="99" t="s">
        <v>1952</v>
      </c>
      <c r="J188" s="96">
        <v>44004</v>
      </c>
      <c r="K188" s="99" t="s">
        <v>1923</v>
      </c>
      <c r="L188" s="132" t="str">
        <f t="shared" si="2"/>
        <v>https://clinicaltrials.gov/show/NCT04445402</v>
      </c>
      <c r="M188" s="99" t="s">
        <v>165</v>
      </c>
      <c r="N188" s="99" t="s">
        <v>103</v>
      </c>
      <c r="O188" s="99" t="s">
        <v>785</v>
      </c>
      <c r="Q188" s="99" t="s">
        <v>1924</v>
      </c>
      <c r="R188" s="99" t="s">
        <v>108</v>
      </c>
      <c r="S188" s="99" t="s">
        <v>1222</v>
      </c>
      <c r="T188" s="99" t="s">
        <v>122</v>
      </c>
      <c r="U188" s="99" t="s">
        <v>1925</v>
      </c>
      <c r="V188" s="96">
        <v>43951</v>
      </c>
      <c r="W188" s="99">
        <v>1500</v>
      </c>
    </row>
    <row r="189" spans="1:24" ht="30" customHeight="1" x14ac:dyDescent="0.35">
      <c r="A189" s="96">
        <v>44018</v>
      </c>
      <c r="B189" s="101" t="s">
        <v>1926</v>
      </c>
      <c r="C189" s="99" t="s">
        <v>33</v>
      </c>
      <c r="D189" s="99" t="s">
        <v>1927</v>
      </c>
      <c r="E189" s="99" t="s">
        <v>1928</v>
      </c>
      <c r="F189" s="99" t="s">
        <v>1953</v>
      </c>
      <c r="J189" s="96">
        <v>44004</v>
      </c>
      <c r="K189" s="99" t="s">
        <v>1929</v>
      </c>
      <c r="L189" s="132" t="str">
        <f t="shared" si="2"/>
        <v>https://clinicaltrials.gov/show/NCT04449042</v>
      </c>
      <c r="M189" s="99" t="s">
        <v>165</v>
      </c>
      <c r="N189" s="99" t="s">
        <v>103</v>
      </c>
      <c r="O189" s="99" t="s">
        <v>785</v>
      </c>
      <c r="Q189" s="99" t="s">
        <v>1208</v>
      </c>
      <c r="R189" s="99" t="s">
        <v>108</v>
      </c>
      <c r="S189" s="99" t="s">
        <v>251</v>
      </c>
      <c r="T189" s="99" t="s">
        <v>122</v>
      </c>
      <c r="U189" s="99" t="s">
        <v>1930</v>
      </c>
      <c r="V189" s="96">
        <v>43834</v>
      </c>
      <c r="W189" s="99">
        <v>15000</v>
      </c>
    </row>
    <row r="190" spans="1:24" ht="30" customHeight="1" x14ac:dyDescent="0.35">
      <c r="A190" s="96">
        <v>44018</v>
      </c>
      <c r="B190" s="101" t="s">
        <v>1931</v>
      </c>
      <c r="C190" s="99" t="s">
        <v>114</v>
      </c>
      <c r="D190" s="99" t="s">
        <v>1053</v>
      </c>
      <c r="E190" s="99" t="s">
        <v>2182</v>
      </c>
      <c r="F190" s="99" t="s">
        <v>1954</v>
      </c>
      <c r="G190" s="113" t="s">
        <v>1932</v>
      </c>
      <c r="J190" s="96">
        <v>43979</v>
      </c>
      <c r="K190" s="99" t="s">
        <v>1933</v>
      </c>
      <c r="L190" s="132" t="str">
        <f t="shared" si="2"/>
        <v>https://trialregister.nl/trial/8668</v>
      </c>
      <c r="M190" s="99" t="s">
        <v>1055</v>
      </c>
      <c r="N190" s="99" t="s">
        <v>1056</v>
      </c>
      <c r="O190" s="99" t="s">
        <v>115</v>
      </c>
      <c r="P190" s="99" t="s">
        <v>2326</v>
      </c>
      <c r="Q190" s="99" t="s">
        <v>1934</v>
      </c>
      <c r="T190" s="99" t="s">
        <v>253</v>
      </c>
      <c r="U190" s="99" t="s">
        <v>1935</v>
      </c>
      <c r="V190" s="96">
        <v>43979</v>
      </c>
      <c r="W190" s="99">
        <v>20</v>
      </c>
    </row>
    <row r="191" spans="1:24" ht="30" customHeight="1" x14ac:dyDescent="0.35">
      <c r="A191" s="96">
        <v>44018</v>
      </c>
      <c r="B191" s="101" t="s">
        <v>1052</v>
      </c>
      <c r="C191" s="99" t="s">
        <v>114</v>
      </c>
      <c r="D191" s="99" t="s">
        <v>1053</v>
      </c>
      <c r="E191" s="99" t="s">
        <v>1550</v>
      </c>
      <c r="F191" s="99" t="s">
        <v>1139</v>
      </c>
      <c r="G191" s="113" t="s">
        <v>1140</v>
      </c>
      <c r="J191" s="96">
        <v>43917</v>
      </c>
      <c r="K191" s="99" t="s">
        <v>1054</v>
      </c>
      <c r="L191" s="132" t="str">
        <f t="shared" si="2"/>
        <v>https://trialregister.nl/trial/8485</v>
      </c>
      <c r="M191" s="99" t="s">
        <v>1055</v>
      </c>
      <c r="N191" s="99" t="s">
        <v>1056</v>
      </c>
      <c r="O191" s="99" t="s">
        <v>115</v>
      </c>
      <c r="P191" s="99" t="s">
        <v>1618</v>
      </c>
      <c r="Q191" s="99" t="s">
        <v>1057</v>
      </c>
      <c r="T191" s="99" t="s">
        <v>122</v>
      </c>
      <c r="U191" s="99" t="s">
        <v>1058</v>
      </c>
      <c r="V191" s="96">
        <v>43917</v>
      </c>
      <c r="W191" s="99">
        <v>20</v>
      </c>
    </row>
    <row r="192" spans="1:24" ht="30" customHeight="1" x14ac:dyDescent="0.35">
      <c r="A192" s="96">
        <v>44018</v>
      </c>
      <c r="B192" s="101" t="s">
        <v>1822</v>
      </c>
      <c r="C192" s="99" t="s">
        <v>114</v>
      </c>
      <c r="D192" s="99" t="s">
        <v>1823</v>
      </c>
      <c r="E192" s="99" t="s">
        <v>1826</v>
      </c>
      <c r="F192" s="99" t="s">
        <v>1824</v>
      </c>
      <c r="G192" s="113" t="s">
        <v>1825</v>
      </c>
      <c r="J192" s="96">
        <v>43993</v>
      </c>
      <c r="K192" s="99" t="s">
        <v>1827</v>
      </c>
      <c r="L192" s="132" t="str">
        <f t="shared" si="2"/>
        <v>http://isrctn.com/ISRCTN93266696</v>
      </c>
      <c r="M192" s="99" t="s">
        <v>735</v>
      </c>
      <c r="N192" s="99" t="s">
        <v>167</v>
      </c>
      <c r="O192" s="99" t="s">
        <v>115</v>
      </c>
      <c r="P192" s="99" t="s">
        <v>1828</v>
      </c>
      <c r="Q192" s="99" t="s">
        <v>1829</v>
      </c>
      <c r="T192" s="99" t="s">
        <v>122</v>
      </c>
      <c r="U192" s="99" t="s">
        <v>1830</v>
      </c>
      <c r="V192" s="96">
        <v>43971</v>
      </c>
      <c r="W192" s="99">
        <v>200</v>
      </c>
      <c r="X192" s="99" t="s">
        <v>181</v>
      </c>
    </row>
    <row r="193" spans="1:24" ht="30" customHeight="1" x14ac:dyDescent="0.35">
      <c r="A193" s="96">
        <v>44018</v>
      </c>
      <c r="B193" s="101" t="s">
        <v>732</v>
      </c>
      <c r="C193" s="99" t="s">
        <v>2228</v>
      </c>
      <c r="D193" s="99" t="s">
        <v>1702</v>
      </c>
      <c r="E193" s="99" t="s">
        <v>733</v>
      </c>
      <c r="F193" s="99" t="s">
        <v>1703</v>
      </c>
      <c r="G193" s="113" t="s">
        <v>1475</v>
      </c>
      <c r="J193" s="96">
        <v>43922</v>
      </c>
      <c r="K193" s="99" t="s">
        <v>734</v>
      </c>
      <c r="L193" s="132" t="str">
        <f t="shared" si="2"/>
        <v>http://isrctn.com/ISRCTN40092247</v>
      </c>
      <c r="M193" s="99" t="s">
        <v>735</v>
      </c>
      <c r="N193" s="99" t="s">
        <v>167</v>
      </c>
      <c r="O193" s="99" t="s">
        <v>115</v>
      </c>
      <c r="P193" s="99" t="s">
        <v>736</v>
      </c>
      <c r="Q193" s="99" t="s">
        <v>737</v>
      </c>
      <c r="T193" s="99" t="s">
        <v>122</v>
      </c>
      <c r="U193" s="99" t="s">
        <v>738</v>
      </c>
      <c r="V193" s="96">
        <v>43910</v>
      </c>
      <c r="W193" s="99">
        <v>500</v>
      </c>
      <c r="X193" s="99" t="s">
        <v>181</v>
      </c>
    </row>
    <row r="194" spans="1:24" ht="30" customHeight="1" x14ac:dyDescent="0.35">
      <c r="A194" s="96">
        <v>44011</v>
      </c>
      <c r="B194" s="101" t="s">
        <v>690</v>
      </c>
      <c r="C194" s="99" t="s">
        <v>1762</v>
      </c>
      <c r="D194" s="99" t="s">
        <v>1598</v>
      </c>
      <c r="E194" s="99" t="s">
        <v>1548</v>
      </c>
      <c r="F194" s="99" t="s">
        <v>1332</v>
      </c>
      <c r="G194" s="113" t="s">
        <v>1333</v>
      </c>
      <c r="J194" s="96">
        <v>43943</v>
      </c>
      <c r="K194" s="99" t="s">
        <v>691</v>
      </c>
      <c r="L194" s="132" t="str">
        <f t="shared" si="2"/>
        <v>http://www.drks.de/DRKS00021506</v>
      </c>
      <c r="M194" s="99" t="s">
        <v>675</v>
      </c>
      <c r="N194" s="99" t="s">
        <v>111</v>
      </c>
      <c r="O194" s="99" t="s">
        <v>676</v>
      </c>
      <c r="P194" s="99" t="s">
        <v>692</v>
      </c>
      <c r="Q194" s="99" t="s">
        <v>693</v>
      </c>
      <c r="R194" s="99" t="s">
        <v>679</v>
      </c>
      <c r="S194" s="99" t="s">
        <v>251</v>
      </c>
      <c r="T194" s="99" t="s">
        <v>122</v>
      </c>
      <c r="U194" s="99" t="s">
        <v>694</v>
      </c>
      <c r="V194" s="96">
        <v>43908</v>
      </c>
      <c r="W194" s="99">
        <v>1000</v>
      </c>
      <c r="X194" s="99" t="s">
        <v>108</v>
      </c>
    </row>
    <row r="195" spans="1:24" ht="30" customHeight="1" x14ac:dyDescent="0.35">
      <c r="A195" s="96">
        <v>44011</v>
      </c>
      <c r="B195" s="101" t="s">
        <v>1777</v>
      </c>
      <c r="C195" s="99" t="s">
        <v>1762</v>
      </c>
      <c r="D195" s="99" t="s">
        <v>1778</v>
      </c>
      <c r="E195" s="99" t="s">
        <v>1781</v>
      </c>
      <c r="F195" s="99" t="s">
        <v>1779</v>
      </c>
      <c r="G195" s="113" t="s">
        <v>1780</v>
      </c>
      <c r="J195" s="96">
        <v>43930</v>
      </c>
      <c r="K195" s="99" t="s">
        <v>1782</v>
      </c>
      <c r="L195" s="132" t="str">
        <f t="shared" ref="L195:L258" si="3">HYPERLINK(K195)</f>
        <v>http://en.irct.ir/trial/46963</v>
      </c>
      <c r="M195" s="99" t="s">
        <v>714</v>
      </c>
      <c r="N195" s="99" t="s">
        <v>715</v>
      </c>
      <c r="O195" s="99" t="s">
        <v>716</v>
      </c>
      <c r="P195" s="99" t="s">
        <v>1783</v>
      </c>
      <c r="Q195" s="99" t="s">
        <v>1784</v>
      </c>
      <c r="R195" s="99" t="s">
        <v>720</v>
      </c>
      <c r="S195" s="99" t="s">
        <v>1785</v>
      </c>
      <c r="T195" s="99" t="s">
        <v>253</v>
      </c>
      <c r="U195" s="99" t="s">
        <v>1786</v>
      </c>
      <c r="V195" s="96">
        <v>44016</v>
      </c>
      <c r="W195" s="99">
        <v>30</v>
      </c>
      <c r="X195" s="99">
        <v>2</v>
      </c>
    </row>
    <row r="196" spans="1:24" ht="30" customHeight="1" x14ac:dyDescent="0.35">
      <c r="A196" s="96">
        <v>44011</v>
      </c>
      <c r="B196" s="101" t="s">
        <v>1787</v>
      </c>
      <c r="C196" s="99" t="s">
        <v>170</v>
      </c>
      <c r="D196" s="99" t="s">
        <v>833</v>
      </c>
      <c r="E196" s="99" t="s">
        <v>834</v>
      </c>
      <c r="F196" s="99" t="s">
        <v>1718</v>
      </c>
      <c r="J196" s="96">
        <v>43926</v>
      </c>
      <c r="K196" s="99" t="s">
        <v>835</v>
      </c>
      <c r="L196" s="132" t="str">
        <f t="shared" si="3"/>
        <v>https://clinicaltrials.gov/show/NCT04337320</v>
      </c>
      <c r="M196" s="99" t="s">
        <v>165</v>
      </c>
      <c r="N196" s="99" t="s">
        <v>169</v>
      </c>
      <c r="O196" s="99" t="s">
        <v>115</v>
      </c>
      <c r="Q196" s="99" t="s">
        <v>836</v>
      </c>
      <c r="R196" s="99" t="s">
        <v>108</v>
      </c>
      <c r="S196" s="99" t="s">
        <v>837</v>
      </c>
      <c r="T196" s="99" t="s">
        <v>765</v>
      </c>
      <c r="U196" s="99" t="s">
        <v>838</v>
      </c>
      <c r="V196" s="96">
        <v>43905</v>
      </c>
      <c r="W196" s="99">
        <v>40</v>
      </c>
    </row>
    <row r="197" spans="1:24" ht="30" customHeight="1" x14ac:dyDescent="0.35">
      <c r="A197" s="96">
        <v>44011</v>
      </c>
      <c r="B197" s="101" t="s">
        <v>1269</v>
      </c>
      <c r="C197" s="99" t="s">
        <v>170</v>
      </c>
      <c r="D197" s="99" t="s">
        <v>1270</v>
      </c>
      <c r="E197" s="99" t="s">
        <v>1273</v>
      </c>
      <c r="F197" s="99" t="s">
        <v>1271</v>
      </c>
      <c r="G197" s="113" t="s">
        <v>1272</v>
      </c>
      <c r="J197" s="96">
        <v>43969</v>
      </c>
      <c r="K197" s="99" t="s">
        <v>1274</v>
      </c>
      <c r="L197" s="132" t="str">
        <f t="shared" si="3"/>
        <v>http://www.drks.de/DRKS00021772</v>
      </c>
      <c r="M197" s="99" t="s">
        <v>675</v>
      </c>
      <c r="N197" s="99" t="s">
        <v>111</v>
      </c>
      <c r="O197" s="99" t="s">
        <v>676</v>
      </c>
      <c r="P197" s="99" t="s">
        <v>1275</v>
      </c>
      <c r="Q197" s="99" t="s">
        <v>1276</v>
      </c>
      <c r="R197" s="99" t="s">
        <v>679</v>
      </c>
      <c r="S197" s="99" t="s">
        <v>680</v>
      </c>
      <c r="T197" s="99" t="s">
        <v>122</v>
      </c>
      <c r="U197" s="99" t="s">
        <v>1277</v>
      </c>
      <c r="V197" s="96">
        <v>43915</v>
      </c>
      <c r="X197" s="99" t="s">
        <v>108</v>
      </c>
    </row>
    <row r="198" spans="1:24" ht="30" customHeight="1" x14ac:dyDescent="0.35">
      <c r="A198" s="96">
        <v>44011</v>
      </c>
      <c r="B198" s="101" t="s">
        <v>1788</v>
      </c>
      <c r="C198" s="99" t="s">
        <v>170</v>
      </c>
      <c r="D198" s="99" t="s">
        <v>1789</v>
      </c>
      <c r="E198" s="99" t="s">
        <v>1791</v>
      </c>
      <c r="F198" s="99" t="s">
        <v>1790</v>
      </c>
      <c r="J198" s="96">
        <v>43916</v>
      </c>
      <c r="K198" s="99" t="s">
        <v>1792</v>
      </c>
      <c r="L198" s="132" t="str">
        <f t="shared" si="3"/>
        <v>https://clinicaltrials.gov/show/NCT04329533</v>
      </c>
      <c r="M198" s="99" t="s">
        <v>165</v>
      </c>
      <c r="N198" s="99" t="s">
        <v>103</v>
      </c>
      <c r="O198" s="99" t="s">
        <v>118</v>
      </c>
      <c r="P198" s="99" t="s">
        <v>1793</v>
      </c>
      <c r="Q198" s="99" t="s">
        <v>1794</v>
      </c>
      <c r="R198" s="99" t="s">
        <v>251</v>
      </c>
      <c r="S198" s="99" t="s">
        <v>688</v>
      </c>
      <c r="T198" s="99" t="s">
        <v>122</v>
      </c>
      <c r="U198" s="99" t="s">
        <v>1795</v>
      </c>
      <c r="V198" s="96">
        <v>43934</v>
      </c>
      <c r="W198" s="99">
        <v>150</v>
      </c>
      <c r="X198" s="99" t="s">
        <v>108</v>
      </c>
    </row>
    <row r="199" spans="1:24" ht="30" customHeight="1" x14ac:dyDescent="0.35">
      <c r="A199" s="96">
        <v>44011</v>
      </c>
      <c r="B199" s="101" t="s">
        <v>1796</v>
      </c>
      <c r="C199" s="99" t="s">
        <v>170</v>
      </c>
      <c r="D199" s="99" t="s">
        <v>1797</v>
      </c>
      <c r="E199" s="99" t="s">
        <v>1799</v>
      </c>
      <c r="F199" s="99" t="s">
        <v>1798</v>
      </c>
      <c r="J199" s="96">
        <v>43997</v>
      </c>
      <c r="K199" s="99" t="s">
        <v>1800</v>
      </c>
      <c r="L199" s="132" t="str">
        <f t="shared" si="3"/>
        <v>https://clinicaltrials.gov/show/NCT04432805</v>
      </c>
      <c r="M199" s="99" t="s">
        <v>165</v>
      </c>
      <c r="N199" s="99" t="s">
        <v>117</v>
      </c>
      <c r="O199" s="99" t="s">
        <v>118</v>
      </c>
      <c r="P199" s="99" t="s">
        <v>1011</v>
      </c>
      <c r="Q199" s="99" t="s">
        <v>966</v>
      </c>
      <c r="R199" s="99" t="s">
        <v>251</v>
      </c>
      <c r="S199" s="99" t="s">
        <v>108</v>
      </c>
      <c r="T199" s="99" t="s">
        <v>122</v>
      </c>
      <c r="U199" s="99" t="s">
        <v>1801</v>
      </c>
      <c r="V199" s="96">
        <v>43997</v>
      </c>
      <c r="W199" s="99">
        <v>160</v>
      </c>
      <c r="X199" s="99" t="s">
        <v>108</v>
      </c>
    </row>
    <row r="200" spans="1:24" ht="30" customHeight="1" x14ac:dyDescent="0.35">
      <c r="A200" s="96">
        <v>44011</v>
      </c>
      <c r="B200" s="101" t="s">
        <v>1802</v>
      </c>
      <c r="C200" s="99" t="s">
        <v>170</v>
      </c>
      <c r="D200" s="99" t="s">
        <v>1803</v>
      </c>
      <c r="E200" s="99" t="s">
        <v>1805</v>
      </c>
      <c r="F200" s="99" t="s">
        <v>1804</v>
      </c>
      <c r="J200" s="96">
        <v>43996</v>
      </c>
      <c r="K200" s="99" t="s">
        <v>1806</v>
      </c>
      <c r="L200" s="132" t="str">
        <f t="shared" si="3"/>
        <v>https://clinicaltrials.gov/show/NCT04432948</v>
      </c>
      <c r="M200" s="99" t="s">
        <v>165</v>
      </c>
      <c r="N200" s="99" t="s">
        <v>1767</v>
      </c>
      <c r="O200" s="99" t="s">
        <v>115</v>
      </c>
      <c r="Q200" s="99" t="s">
        <v>1807</v>
      </c>
      <c r="R200" s="99" t="s">
        <v>251</v>
      </c>
      <c r="S200" s="99" t="s">
        <v>108</v>
      </c>
      <c r="T200" s="99" t="s">
        <v>122</v>
      </c>
      <c r="U200" s="99" t="s">
        <v>1808</v>
      </c>
      <c r="V200" s="96">
        <v>43966</v>
      </c>
      <c r="W200" s="99">
        <v>200</v>
      </c>
    </row>
    <row r="201" spans="1:24" ht="30" customHeight="1" x14ac:dyDescent="0.35">
      <c r="A201" s="96">
        <v>44011</v>
      </c>
      <c r="B201" s="101" t="s">
        <v>1809</v>
      </c>
      <c r="C201" s="99" t="s">
        <v>170</v>
      </c>
      <c r="D201" s="99" t="s">
        <v>1810</v>
      </c>
      <c r="E201" s="99" t="s">
        <v>1812</v>
      </c>
      <c r="F201" s="99" t="s">
        <v>1811</v>
      </c>
      <c r="J201" s="96">
        <v>43997</v>
      </c>
      <c r="K201" s="99" t="s">
        <v>1813</v>
      </c>
      <c r="L201" s="132" t="str">
        <f t="shared" si="3"/>
        <v>https://clinicaltrials.gov/show/NCT04433364</v>
      </c>
      <c r="M201" s="99" t="s">
        <v>165</v>
      </c>
      <c r="N201" s="99" t="s">
        <v>1758</v>
      </c>
      <c r="O201" s="99" t="s">
        <v>785</v>
      </c>
      <c r="Q201" s="99" t="s">
        <v>1814</v>
      </c>
      <c r="R201" s="99" t="s">
        <v>251</v>
      </c>
      <c r="S201" s="99" t="s">
        <v>108</v>
      </c>
      <c r="T201" s="99" t="s">
        <v>122</v>
      </c>
      <c r="U201" s="99" t="s">
        <v>1815</v>
      </c>
      <c r="V201" s="96">
        <v>43867</v>
      </c>
      <c r="W201" s="99">
        <v>1200</v>
      </c>
    </row>
    <row r="202" spans="1:24" ht="30" customHeight="1" x14ac:dyDescent="0.35">
      <c r="A202" s="96">
        <v>44011</v>
      </c>
      <c r="B202" s="101" t="s">
        <v>1816</v>
      </c>
      <c r="C202" s="99" t="s">
        <v>170</v>
      </c>
      <c r="D202" s="99" t="s">
        <v>1817</v>
      </c>
      <c r="E202" s="99" t="s">
        <v>1819</v>
      </c>
      <c r="F202" s="99" t="s">
        <v>1818</v>
      </c>
      <c r="J202" s="96">
        <v>43997</v>
      </c>
      <c r="K202" s="99" t="s">
        <v>1820</v>
      </c>
      <c r="L202" s="132" t="str">
        <f t="shared" si="3"/>
        <v>https://clinicaltrials.gov/show/NCT04437342</v>
      </c>
      <c r="M202" s="99" t="s">
        <v>165</v>
      </c>
      <c r="N202" s="99" t="s">
        <v>1767</v>
      </c>
      <c r="O202" s="99" t="s">
        <v>115</v>
      </c>
      <c r="Q202" s="99" t="s">
        <v>1807</v>
      </c>
      <c r="R202" s="99" t="s">
        <v>251</v>
      </c>
      <c r="S202" s="99" t="s">
        <v>108</v>
      </c>
      <c r="T202" s="99" t="s">
        <v>765</v>
      </c>
      <c r="U202" s="99" t="s">
        <v>1821</v>
      </c>
      <c r="V202" s="96">
        <v>43836</v>
      </c>
      <c r="W202" s="99">
        <v>300</v>
      </c>
    </row>
    <row r="203" spans="1:24" ht="30" customHeight="1" x14ac:dyDescent="0.35">
      <c r="A203" s="96">
        <v>44011</v>
      </c>
      <c r="B203" s="101" t="s">
        <v>1822</v>
      </c>
      <c r="C203" s="99" t="s">
        <v>170</v>
      </c>
      <c r="D203" s="99" t="s">
        <v>1823</v>
      </c>
      <c r="E203" s="99" t="s">
        <v>1826</v>
      </c>
      <c r="F203" s="99" t="s">
        <v>1824</v>
      </c>
      <c r="G203" s="113" t="s">
        <v>1825</v>
      </c>
      <c r="J203" s="96">
        <v>43993</v>
      </c>
      <c r="K203" s="99" t="s">
        <v>1827</v>
      </c>
      <c r="L203" s="132" t="str">
        <f t="shared" si="3"/>
        <v>http://isrctn.com/ISRCTN93266696</v>
      </c>
      <c r="M203" s="99" t="s">
        <v>735</v>
      </c>
      <c r="N203" s="99" t="s">
        <v>167</v>
      </c>
      <c r="O203" s="99" t="s">
        <v>115</v>
      </c>
      <c r="P203" s="99" t="s">
        <v>1828</v>
      </c>
      <c r="Q203" s="99" t="s">
        <v>1829</v>
      </c>
      <c r="T203" s="99" t="s">
        <v>122</v>
      </c>
      <c r="U203" s="99" t="s">
        <v>1830</v>
      </c>
      <c r="V203" s="96">
        <v>43971</v>
      </c>
      <c r="W203" s="99">
        <v>200</v>
      </c>
      <c r="X203" s="99" t="s">
        <v>181</v>
      </c>
    </row>
    <row r="204" spans="1:24" ht="30" customHeight="1" x14ac:dyDescent="0.35">
      <c r="A204" s="96">
        <v>44011</v>
      </c>
      <c r="B204" s="101" t="s">
        <v>732</v>
      </c>
      <c r="C204" s="99" t="s">
        <v>170</v>
      </c>
      <c r="D204" s="99" t="s">
        <v>1702</v>
      </c>
      <c r="E204" s="99" t="s">
        <v>733</v>
      </c>
      <c r="F204" s="99" t="s">
        <v>1703</v>
      </c>
      <c r="G204" s="113" t="s">
        <v>1475</v>
      </c>
      <c r="J204" s="96">
        <v>43922</v>
      </c>
      <c r="K204" s="99" t="s">
        <v>734</v>
      </c>
      <c r="L204" s="132" t="str">
        <f t="shared" si="3"/>
        <v>http://isrctn.com/ISRCTN40092247</v>
      </c>
      <c r="M204" s="99" t="s">
        <v>735</v>
      </c>
      <c r="N204" s="99" t="s">
        <v>167</v>
      </c>
      <c r="O204" s="99" t="s">
        <v>115</v>
      </c>
      <c r="P204" s="99" t="s">
        <v>736</v>
      </c>
      <c r="Q204" s="99" t="s">
        <v>737</v>
      </c>
      <c r="T204" s="99" t="s">
        <v>122</v>
      </c>
      <c r="U204" s="99" t="s">
        <v>738</v>
      </c>
      <c r="V204" s="96">
        <v>43910</v>
      </c>
      <c r="W204" s="99">
        <v>500</v>
      </c>
      <c r="X204" s="99" t="s">
        <v>181</v>
      </c>
    </row>
    <row r="205" spans="1:24" ht="30" customHeight="1" x14ac:dyDescent="0.35">
      <c r="A205" s="96">
        <v>44011</v>
      </c>
      <c r="B205" s="101" t="s">
        <v>1831</v>
      </c>
      <c r="C205" s="99" t="s">
        <v>1762</v>
      </c>
      <c r="E205" s="99" t="s">
        <v>1833</v>
      </c>
      <c r="F205" s="99" t="s">
        <v>1832</v>
      </c>
      <c r="J205" s="96">
        <v>43979</v>
      </c>
      <c r="K205" s="99" t="s">
        <v>1834</v>
      </c>
      <c r="L205" s="132" t="str">
        <f t="shared" si="3"/>
        <v>https://clinicaltrials.gov/show/NCT04407923</v>
      </c>
      <c r="M205" s="99" t="s">
        <v>165</v>
      </c>
      <c r="N205" s="99" t="s">
        <v>117</v>
      </c>
      <c r="O205" s="99" t="s">
        <v>115</v>
      </c>
      <c r="Q205" s="99" t="s">
        <v>1835</v>
      </c>
      <c r="R205" s="99" t="s">
        <v>108</v>
      </c>
      <c r="S205" s="99" t="s">
        <v>904</v>
      </c>
      <c r="T205" s="99" t="s">
        <v>122</v>
      </c>
      <c r="U205" s="99" t="s">
        <v>1836</v>
      </c>
      <c r="V205" s="96">
        <v>43976</v>
      </c>
      <c r="W205" s="99">
        <v>150</v>
      </c>
    </row>
    <row r="206" spans="1:24" ht="30" customHeight="1" x14ac:dyDescent="0.35">
      <c r="A206" s="96">
        <v>44011</v>
      </c>
      <c r="B206" s="101" t="s">
        <v>690</v>
      </c>
      <c r="C206" s="99" t="s">
        <v>1762</v>
      </c>
      <c r="D206" s="99" t="s">
        <v>1598</v>
      </c>
      <c r="E206" s="99" t="s">
        <v>1548</v>
      </c>
      <c r="F206" s="99" t="s">
        <v>1332</v>
      </c>
      <c r="G206" s="113" t="s">
        <v>1333</v>
      </c>
      <c r="J206" s="96">
        <v>43943</v>
      </c>
      <c r="K206" s="99" t="s">
        <v>691</v>
      </c>
      <c r="L206" s="132" t="str">
        <f t="shared" si="3"/>
        <v>http://www.drks.de/DRKS00021506</v>
      </c>
      <c r="M206" s="99" t="s">
        <v>675</v>
      </c>
      <c r="N206" s="99" t="s">
        <v>111</v>
      </c>
      <c r="O206" s="99" t="s">
        <v>676</v>
      </c>
      <c r="P206" s="99" t="s">
        <v>692</v>
      </c>
      <c r="Q206" s="99" t="s">
        <v>693</v>
      </c>
      <c r="R206" s="99" t="s">
        <v>679</v>
      </c>
      <c r="S206" s="99" t="s">
        <v>251</v>
      </c>
      <c r="T206" s="99" t="s">
        <v>122</v>
      </c>
      <c r="U206" s="99" t="s">
        <v>694</v>
      </c>
      <c r="V206" s="96">
        <v>43908</v>
      </c>
      <c r="W206" s="99">
        <v>1000</v>
      </c>
      <c r="X206" s="99" t="s">
        <v>108</v>
      </c>
    </row>
    <row r="207" spans="1:24" ht="30" customHeight="1" x14ac:dyDescent="0.35">
      <c r="A207" s="96">
        <v>44011</v>
      </c>
      <c r="B207" s="101" t="s">
        <v>671</v>
      </c>
      <c r="C207" s="99" t="s">
        <v>1762</v>
      </c>
      <c r="D207" s="99" t="s">
        <v>672</v>
      </c>
      <c r="E207" s="99" t="s">
        <v>673</v>
      </c>
      <c r="F207" s="99" t="s">
        <v>1330</v>
      </c>
      <c r="G207" s="113" t="s">
        <v>1331</v>
      </c>
      <c r="J207" s="96">
        <v>43921</v>
      </c>
      <c r="K207" s="99" t="s">
        <v>674</v>
      </c>
      <c r="L207" s="132" t="str">
        <f t="shared" si="3"/>
        <v>http://www.drks.de/DRKS00021208</v>
      </c>
      <c r="M207" s="99" t="s">
        <v>675</v>
      </c>
      <c r="N207" s="99" t="s">
        <v>111</v>
      </c>
      <c r="O207" s="99" t="s">
        <v>676</v>
      </c>
      <c r="P207" s="99" t="s">
        <v>677</v>
      </c>
      <c r="Q207" s="99" t="s">
        <v>678</v>
      </c>
      <c r="R207" s="99" t="s">
        <v>679</v>
      </c>
      <c r="S207" s="99" t="s">
        <v>680</v>
      </c>
      <c r="T207" s="99" t="s">
        <v>122</v>
      </c>
      <c r="U207" s="99" t="s">
        <v>681</v>
      </c>
      <c r="V207" s="96">
        <v>43924</v>
      </c>
      <c r="W207" s="99">
        <v>100</v>
      </c>
      <c r="X207" s="99" t="s">
        <v>108</v>
      </c>
    </row>
    <row r="208" spans="1:24" ht="30" customHeight="1" x14ac:dyDescent="0.35">
      <c r="A208" s="96">
        <v>44011</v>
      </c>
      <c r="B208" s="101" t="s">
        <v>1843</v>
      </c>
      <c r="C208" s="108" t="s">
        <v>2060</v>
      </c>
      <c r="D208" s="99" t="s">
        <v>1844</v>
      </c>
      <c r="E208" s="99" t="s">
        <v>1846</v>
      </c>
      <c r="F208" s="99" t="s">
        <v>1845</v>
      </c>
      <c r="J208" s="96">
        <v>43997</v>
      </c>
      <c r="K208" s="99" t="s">
        <v>1847</v>
      </c>
      <c r="L208" s="132" t="str">
        <f t="shared" si="3"/>
        <v>https://clinicaltrials.gov/show/NCT04432779</v>
      </c>
      <c r="M208" s="99" t="s">
        <v>165</v>
      </c>
      <c r="N208" s="99" t="s">
        <v>1848</v>
      </c>
      <c r="O208" s="99" t="s">
        <v>115</v>
      </c>
      <c r="Q208" s="99" t="s">
        <v>1849</v>
      </c>
      <c r="R208" s="99" t="s">
        <v>108</v>
      </c>
      <c r="S208" s="99" t="s">
        <v>108</v>
      </c>
      <c r="T208" s="99" t="s">
        <v>765</v>
      </c>
      <c r="U208" s="99" t="s">
        <v>1850</v>
      </c>
      <c r="V208" s="96">
        <v>44007</v>
      </c>
      <c r="W208" s="99">
        <v>3000</v>
      </c>
    </row>
    <row r="209" spans="1:25" ht="30" customHeight="1" x14ac:dyDescent="0.35">
      <c r="A209" s="102">
        <v>44011</v>
      </c>
      <c r="B209" s="109" t="s">
        <v>1851</v>
      </c>
      <c r="C209" s="103" t="s">
        <v>1762</v>
      </c>
      <c r="D209" s="103"/>
      <c r="E209" s="103" t="s">
        <v>1853</v>
      </c>
      <c r="F209" s="103" t="s">
        <v>1852</v>
      </c>
      <c r="G209" s="114"/>
      <c r="H209" s="102"/>
      <c r="I209" s="102"/>
      <c r="J209" s="102">
        <v>43998</v>
      </c>
      <c r="K209" s="103" t="s">
        <v>1854</v>
      </c>
      <c r="L209" s="132" t="str">
        <f t="shared" si="3"/>
        <v>https://clinicaltrials.gov/show/NCT04442165</v>
      </c>
      <c r="M209" s="103" t="s">
        <v>165</v>
      </c>
      <c r="N209" s="103" t="s">
        <v>1857</v>
      </c>
      <c r="O209" s="103" t="s">
        <v>115</v>
      </c>
      <c r="P209" s="103"/>
      <c r="Q209" s="103" t="s">
        <v>1855</v>
      </c>
      <c r="R209" s="103" t="s">
        <v>108</v>
      </c>
      <c r="S209" s="103" t="s">
        <v>108</v>
      </c>
      <c r="T209" s="103" t="s">
        <v>765</v>
      </c>
      <c r="U209" s="103" t="s">
        <v>1856</v>
      </c>
      <c r="V209" s="102">
        <v>44027</v>
      </c>
      <c r="W209" s="103">
        <v>15393</v>
      </c>
      <c r="X209" s="103"/>
      <c r="Y209" s="103"/>
    </row>
    <row r="210" spans="1:25" ht="30" customHeight="1" x14ac:dyDescent="0.35">
      <c r="A210" s="96">
        <v>43997</v>
      </c>
      <c r="B210" s="101" t="s">
        <v>1008</v>
      </c>
      <c r="C210" s="99" t="s">
        <v>33</v>
      </c>
      <c r="D210" s="99" t="s">
        <v>178</v>
      </c>
      <c r="E210" s="99" t="s">
        <v>1009</v>
      </c>
      <c r="F210" s="99" t="s">
        <v>1556</v>
      </c>
      <c r="J210" s="96">
        <v>43955</v>
      </c>
      <c r="K210" s="107" t="s">
        <v>1010</v>
      </c>
      <c r="L210" s="132" t="str">
        <f t="shared" si="3"/>
        <v>https://clinicaltrials.gov/show/NCT04377737</v>
      </c>
      <c r="M210" s="99" t="s">
        <v>165</v>
      </c>
      <c r="N210" s="99" t="s">
        <v>117</v>
      </c>
      <c r="O210" s="99" t="s">
        <v>118</v>
      </c>
      <c r="P210" s="99" t="s">
        <v>1011</v>
      </c>
      <c r="Q210" s="99" t="s">
        <v>179</v>
      </c>
      <c r="R210" s="99" t="s">
        <v>811</v>
      </c>
      <c r="S210" s="99" t="s">
        <v>699</v>
      </c>
      <c r="T210" s="99" t="s">
        <v>765</v>
      </c>
      <c r="U210" s="99" t="s">
        <v>180</v>
      </c>
      <c r="V210" s="96">
        <v>43966</v>
      </c>
      <c r="W210" s="99">
        <v>0</v>
      </c>
      <c r="X210" s="99" t="s">
        <v>108</v>
      </c>
    </row>
    <row r="211" spans="1:25" ht="30" customHeight="1" x14ac:dyDescent="0.35">
      <c r="A211" s="96">
        <v>43997</v>
      </c>
      <c r="B211" s="101" t="s">
        <v>1191</v>
      </c>
      <c r="C211" s="99" t="s">
        <v>33</v>
      </c>
      <c r="D211" s="99" t="s">
        <v>1192</v>
      </c>
      <c r="E211" s="99" t="s">
        <v>1193</v>
      </c>
      <c r="F211" s="99" t="s">
        <v>1557</v>
      </c>
      <c r="J211" s="96">
        <v>43970</v>
      </c>
      <c r="K211" s="107" t="s">
        <v>1194</v>
      </c>
      <c r="L211" s="132" t="str">
        <f t="shared" si="3"/>
        <v>https://clinicaltrials.gov/show/NCT04399252</v>
      </c>
      <c r="M211" s="99" t="s">
        <v>165</v>
      </c>
      <c r="N211" s="99" t="s">
        <v>103</v>
      </c>
      <c r="O211" s="99" t="s">
        <v>118</v>
      </c>
      <c r="P211" s="99" t="s">
        <v>1195</v>
      </c>
      <c r="Q211" s="99" t="s">
        <v>1196</v>
      </c>
      <c r="R211" s="99" t="s">
        <v>759</v>
      </c>
      <c r="S211" s="99" t="s">
        <v>108</v>
      </c>
      <c r="T211" s="99" t="s">
        <v>765</v>
      </c>
      <c r="U211" s="99" t="s">
        <v>1197</v>
      </c>
      <c r="V211" s="96">
        <v>43976</v>
      </c>
      <c r="W211" s="99">
        <v>1000</v>
      </c>
      <c r="X211" s="99" t="s">
        <v>108</v>
      </c>
    </row>
    <row r="212" spans="1:25" ht="30" customHeight="1" x14ac:dyDescent="0.35">
      <c r="A212" s="96">
        <v>43997</v>
      </c>
      <c r="B212" s="101" t="s">
        <v>1204</v>
      </c>
      <c r="C212" s="99" t="s">
        <v>33</v>
      </c>
      <c r="D212" s="99" t="s">
        <v>1205</v>
      </c>
      <c r="E212" s="99" t="s">
        <v>1206</v>
      </c>
      <c r="F212" s="99" t="s">
        <v>1558</v>
      </c>
      <c r="J212" s="96">
        <v>43963</v>
      </c>
      <c r="K212" s="107" t="s">
        <v>1207</v>
      </c>
      <c r="L212" s="132" t="str">
        <f t="shared" si="3"/>
        <v>https://clinicaltrials.gov/show/NCT04402944</v>
      </c>
      <c r="M212" s="99" t="s">
        <v>165</v>
      </c>
      <c r="N212" s="99" t="s">
        <v>103</v>
      </c>
      <c r="O212" s="99" t="s">
        <v>118</v>
      </c>
      <c r="P212" s="99" t="s">
        <v>809</v>
      </c>
      <c r="Q212" s="99" t="s">
        <v>1208</v>
      </c>
      <c r="R212" s="99" t="s">
        <v>811</v>
      </c>
      <c r="S212" s="99" t="s">
        <v>108</v>
      </c>
      <c r="T212" s="99" t="s">
        <v>765</v>
      </c>
      <c r="U212" s="99" t="s">
        <v>1209</v>
      </c>
      <c r="V212" s="96">
        <v>43976</v>
      </c>
      <c r="W212" s="99">
        <v>60</v>
      </c>
      <c r="X212" s="99" t="s">
        <v>137</v>
      </c>
    </row>
    <row r="213" spans="1:25" ht="30" customHeight="1" x14ac:dyDescent="0.35">
      <c r="A213" s="96">
        <v>43997</v>
      </c>
      <c r="B213" s="101" t="s">
        <v>1311</v>
      </c>
      <c r="C213" s="99" t="s">
        <v>33</v>
      </c>
      <c r="D213" s="99" t="s">
        <v>1312</v>
      </c>
      <c r="E213" s="99" t="s">
        <v>1313</v>
      </c>
      <c r="F213" s="99" t="s">
        <v>1559</v>
      </c>
      <c r="J213" s="96">
        <v>43973</v>
      </c>
      <c r="K213" s="107" t="s">
        <v>1314</v>
      </c>
      <c r="L213" s="132" t="str">
        <f t="shared" si="3"/>
        <v>https://clinicaltrials.gov/show/NCT04408014</v>
      </c>
      <c r="M213" s="99" t="s">
        <v>165</v>
      </c>
      <c r="N213" s="99" t="s">
        <v>1063</v>
      </c>
      <c r="O213" s="99" t="s">
        <v>115</v>
      </c>
      <c r="Q213" s="99" t="s">
        <v>1315</v>
      </c>
      <c r="R213" s="99" t="s">
        <v>772</v>
      </c>
      <c r="S213" s="99" t="s">
        <v>859</v>
      </c>
      <c r="T213" s="99" t="s">
        <v>765</v>
      </c>
      <c r="U213" s="99" t="s">
        <v>1316</v>
      </c>
      <c r="V213" s="96">
        <v>43983</v>
      </c>
      <c r="W213" s="99">
        <v>18901</v>
      </c>
    </row>
    <row r="214" spans="1:25" ht="30" customHeight="1" x14ac:dyDescent="0.35">
      <c r="A214" s="96">
        <v>43997</v>
      </c>
      <c r="B214" s="101" t="s">
        <v>1490</v>
      </c>
      <c r="C214" s="99" t="s">
        <v>33</v>
      </c>
      <c r="D214" s="99" t="s">
        <v>377</v>
      </c>
      <c r="E214" s="99" t="s">
        <v>1492</v>
      </c>
      <c r="F214" s="99" t="s">
        <v>1491</v>
      </c>
      <c r="G214" s="113" t="s">
        <v>1588</v>
      </c>
      <c r="J214" s="96">
        <v>43988</v>
      </c>
      <c r="K214" s="107" t="s">
        <v>1493</v>
      </c>
      <c r="L214" s="132" t="str">
        <f t="shared" si="3"/>
        <v>http://www.chictr.org.cn/showproj.aspx?proj=54787</v>
      </c>
      <c r="M214" s="99" t="s">
        <v>274</v>
      </c>
      <c r="N214" s="99" t="s">
        <v>107</v>
      </c>
      <c r="O214" s="99" t="s">
        <v>318</v>
      </c>
      <c r="P214" s="99" t="s">
        <v>100</v>
      </c>
      <c r="Q214" s="99" t="s">
        <v>1494</v>
      </c>
      <c r="R214" s="99">
        <v>1</v>
      </c>
      <c r="S214" s="99">
        <v>92</v>
      </c>
      <c r="T214" s="99" t="s">
        <v>253</v>
      </c>
      <c r="U214" s="99" t="s">
        <v>1495</v>
      </c>
      <c r="V214" s="96">
        <v>43855</v>
      </c>
      <c r="W214" s="99" t="s">
        <v>1496</v>
      </c>
      <c r="X214" s="99" t="s">
        <v>343</v>
      </c>
    </row>
    <row r="215" spans="1:25" ht="30" customHeight="1" x14ac:dyDescent="0.35">
      <c r="A215" s="96">
        <v>43997</v>
      </c>
      <c r="B215" s="101" t="s">
        <v>854</v>
      </c>
      <c r="C215" s="99" t="s">
        <v>33</v>
      </c>
      <c r="D215" s="99" t="s">
        <v>855</v>
      </c>
      <c r="E215" s="99" t="s">
        <v>856</v>
      </c>
      <c r="F215" s="99" t="s">
        <v>1560</v>
      </c>
      <c r="J215" s="96">
        <v>43924</v>
      </c>
      <c r="K215" s="107" t="s">
        <v>857</v>
      </c>
      <c r="L215" s="132" t="str">
        <f t="shared" si="3"/>
        <v>https://clinicaltrials.gov/show/NCT04347278</v>
      </c>
      <c r="M215" s="99" t="s">
        <v>165</v>
      </c>
      <c r="N215" s="99" t="s">
        <v>168</v>
      </c>
      <c r="O215" s="99" t="s">
        <v>785</v>
      </c>
      <c r="Q215" s="99" t="s">
        <v>858</v>
      </c>
      <c r="R215" s="99" t="s">
        <v>759</v>
      </c>
      <c r="S215" s="99" t="s">
        <v>859</v>
      </c>
      <c r="T215" s="99" t="s">
        <v>122</v>
      </c>
      <c r="U215" s="99" t="s">
        <v>860</v>
      </c>
      <c r="V215" s="96">
        <v>43943</v>
      </c>
      <c r="W215" s="99">
        <v>1000</v>
      </c>
    </row>
    <row r="216" spans="1:25" ht="30" customHeight="1" x14ac:dyDescent="0.35">
      <c r="A216" s="96">
        <v>43997</v>
      </c>
      <c r="B216" s="101" t="s">
        <v>861</v>
      </c>
      <c r="C216" s="99" t="s">
        <v>33</v>
      </c>
      <c r="D216" s="99" t="s">
        <v>862</v>
      </c>
      <c r="E216" s="99" t="s">
        <v>863</v>
      </c>
      <c r="F216" s="99" t="s">
        <v>1561</v>
      </c>
      <c r="J216" s="96">
        <v>43928</v>
      </c>
      <c r="K216" s="107" t="s">
        <v>864</v>
      </c>
      <c r="L216" s="132" t="str">
        <f t="shared" si="3"/>
        <v>https://clinicaltrials.gov/show/NCT04347408</v>
      </c>
      <c r="M216" s="99" t="s">
        <v>165</v>
      </c>
      <c r="N216" s="99" t="s">
        <v>167</v>
      </c>
      <c r="O216" s="99" t="s">
        <v>115</v>
      </c>
      <c r="Q216" s="99" t="s">
        <v>865</v>
      </c>
      <c r="R216" s="99" t="s">
        <v>866</v>
      </c>
      <c r="S216" s="99" t="s">
        <v>867</v>
      </c>
      <c r="T216" s="99" t="s">
        <v>122</v>
      </c>
      <c r="U216" s="99" t="s">
        <v>868</v>
      </c>
      <c r="V216" s="96">
        <v>43957</v>
      </c>
      <c r="W216" s="99">
        <v>700</v>
      </c>
    </row>
    <row r="217" spans="1:25" ht="30" customHeight="1" x14ac:dyDescent="0.35">
      <c r="A217" s="96">
        <v>43997</v>
      </c>
      <c r="B217" s="101" t="s">
        <v>968</v>
      </c>
      <c r="C217" s="99" t="s">
        <v>33</v>
      </c>
      <c r="D217" s="99" t="s">
        <v>1497</v>
      </c>
      <c r="E217" s="99" t="s">
        <v>1498</v>
      </c>
      <c r="F217" s="99" t="s">
        <v>1562</v>
      </c>
      <c r="J217" s="96">
        <v>43951</v>
      </c>
      <c r="K217" s="107" t="s">
        <v>969</v>
      </c>
      <c r="L217" s="132" t="str">
        <f t="shared" si="3"/>
        <v>https://clinicaltrials.gov/show/NCT04370834</v>
      </c>
      <c r="M217" s="99" t="s">
        <v>165</v>
      </c>
      <c r="N217" s="99" t="s">
        <v>103</v>
      </c>
      <c r="O217" s="99" t="s">
        <v>118</v>
      </c>
      <c r="P217" s="99" t="s">
        <v>970</v>
      </c>
      <c r="Q217" s="99" t="s">
        <v>135</v>
      </c>
      <c r="R217" s="99" t="s">
        <v>866</v>
      </c>
      <c r="S217" s="99" t="s">
        <v>108</v>
      </c>
      <c r="T217" s="99" t="s">
        <v>122</v>
      </c>
      <c r="U217" s="99" t="s">
        <v>136</v>
      </c>
      <c r="V217" s="96">
        <v>43979</v>
      </c>
      <c r="W217" s="99">
        <v>200</v>
      </c>
      <c r="X217" s="99" t="s">
        <v>137</v>
      </c>
    </row>
    <row r="218" spans="1:25" ht="30" customHeight="1" x14ac:dyDescent="0.35">
      <c r="A218" s="96">
        <v>43997</v>
      </c>
      <c r="B218" s="101" t="s">
        <v>977</v>
      </c>
      <c r="C218" s="99" t="s">
        <v>33</v>
      </c>
      <c r="D218" s="99" t="s">
        <v>978</v>
      </c>
      <c r="E218" s="99" t="s">
        <v>979</v>
      </c>
      <c r="F218" s="99" t="s">
        <v>1564</v>
      </c>
      <c r="J218" s="96">
        <v>43950</v>
      </c>
      <c r="K218" s="107" t="s">
        <v>980</v>
      </c>
      <c r="L218" s="132" t="str">
        <f t="shared" si="3"/>
        <v>https://clinicaltrials.gov/show/NCT04371926</v>
      </c>
      <c r="M218" s="99" t="s">
        <v>165</v>
      </c>
      <c r="N218" s="99" t="s">
        <v>103</v>
      </c>
      <c r="O218" s="99" t="s">
        <v>118</v>
      </c>
      <c r="P218" s="99" t="s">
        <v>981</v>
      </c>
      <c r="Q218" s="99" t="s">
        <v>982</v>
      </c>
      <c r="R218" s="99" t="s">
        <v>792</v>
      </c>
      <c r="S218" s="99" t="s">
        <v>983</v>
      </c>
      <c r="T218" s="99" t="s">
        <v>765</v>
      </c>
      <c r="U218" s="99" t="s">
        <v>984</v>
      </c>
      <c r="V218" s="96">
        <v>43983</v>
      </c>
      <c r="W218" s="99">
        <v>0</v>
      </c>
      <c r="X218" s="99" t="s">
        <v>108</v>
      </c>
    </row>
    <row r="219" spans="1:25" ht="30" customHeight="1" x14ac:dyDescent="0.35">
      <c r="A219" s="96">
        <v>43997</v>
      </c>
      <c r="B219" s="101" t="s">
        <v>1003</v>
      </c>
      <c r="C219" s="99" t="s">
        <v>33</v>
      </c>
      <c r="D219" s="99" t="s">
        <v>173</v>
      </c>
      <c r="E219" s="99" t="s">
        <v>1004</v>
      </c>
      <c r="F219" s="99" t="s">
        <v>1565</v>
      </c>
      <c r="J219" s="96">
        <v>43955</v>
      </c>
      <c r="K219" s="107" t="s">
        <v>1005</v>
      </c>
      <c r="L219" s="132" t="str">
        <f t="shared" si="3"/>
        <v>https://clinicaltrials.gov/show/NCT04377672</v>
      </c>
      <c r="M219" s="99" t="s">
        <v>165</v>
      </c>
      <c r="N219" s="99" t="s">
        <v>103</v>
      </c>
      <c r="O219" s="99" t="s">
        <v>118</v>
      </c>
      <c r="P219" s="99" t="s">
        <v>1006</v>
      </c>
      <c r="Q219" s="99" t="s">
        <v>174</v>
      </c>
      <c r="R219" s="99" t="s">
        <v>1007</v>
      </c>
      <c r="S219" s="99" t="s">
        <v>251</v>
      </c>
      <c r="T219" s="99" t="s">
        <v>122</v>
      </c>
      <c r="U219" s="99" t="s">
        <v>175</v>
      </c>
      <c r="V219" s="96">
        <v>43979</v>
      </c>
      <c r="W219" s="99">
        <v>30</v>
      </c>
      <c r="X219" s="99" t="s">
        <v>152</v>
      </c>
    </row>
    <row r="220" spans="1:25" ht="30" customHeight="1" x14ac:dyDescent="0.35">
      <c r="A220" s="96">
        <v>43997</v>
      </c>
      <c r="B220" s="101" t="s">
        <v>1317</v>
      </c>
      <c r="C220" s="99" t="s">
        <v>33</v>
      </c>
      <c r="D220" s="99" t="s">
        <v>1318</v>
      </c>
      <c r="E220" s="99" t="s">
        <v>1499</v>
      </c>
      <c r="F220" s="99" t="s">
        <v>1566</v>
      </c>
      <c r="J220" s="96">
        <v>43971</v>
      </c>
      <c r="K220" s="107" t="s">
        <v>1319</v>
      </c>
      <c r="L220" s="132" t="str">
        <f t="shared" si="3"/>
        <v>https://clinicaltrials.gov/show/NCT04411511</v>
      </c>
      <c r="M220" s="99" t="s">
        <v>165</v>
      </c>
      <c r="N220" s="99" t="s">
        <v>1111</v>
      </c>
      <c r="O220" s="99" t="s">
        <v>115</v>
      </c>
      <c r="Q220" s="99" t="s">
        <v>949</v>
      </c>
      <c r="R220" s="99" t="s">
        <v>850</v>
      </c>
      <c r="S220" s="99" t="s">
        <v>904</v>
      </c>
      <c r="T220" s="99" t="s">
        <v>122</v>
      </c>
      <c r="U220" s="99" t="s">
        <v>1320</v>
      </c>
      <c r="V220" s="96">
        <v>43957</v>
      </c>
      <c r="W220" s="99">
        <v>4000</v>
      </c>
    </row>
    <row r="221" spans="1:25" ht="30" customHeight="1" x14ac:dyDescent="0.35">
      <c r="A221" s="96">
        <v>43997</v>
      </c>
      <c r="B221" s="101" t="s">
        <v>1500</v>
      </c>
      <c r="C221" s="99" t="s">
        <v>33</v>
      </c>
      <c r="D221" s="99" t="s">
        <v>1501</v>
      </c>
      <c r="E221" s="99" t="s">
        <v>1502</v>
      </c>
      <c r="F221" s="99" t="s">
        <v>1567</v>
      </c>
      <c r="J221" s="96">
        <v>43984</v>
      </c>
      <c r="K221" s="107" t="s">
        <v>1503</v>
      </c>
      <c r="L221" s="132" t="str">
        <f t="shared" si="3"/>
        <v>https://clinicaltrials.gov/show/NCT04413968</v>
      </c>
      <c r="M221" s="99" t="s">
        <v>165</v>
      </c>
      <c r="N221" s="99" t="s">
        <v>117</v>
      </c>
      <c r="O221" s="99" t="s">
        <v>118</v>
      </c>
      <c r="P221" s="99" t="s">
        <v>1011</v>
      </c>
      <c r="Q221" s="99" t="s">
        <v>897</v>
      </c>
      <c r="R221" s="99" t="s">
        <v>1007</v>
      </c>
      <c r="S221" s="99" t="s">
        <v>108</v>
      </c>
      <c r="T221" s="99" t="s">
        <v>765</v>
      </c>
      <c r="U221" s="99" t="s">
        <v>1504</v>
      </c>
      <c r="V221" s="96">
        <v>43984</v>
      </c>
      <c r="W221" s="99">
        <v>600</v>
      </c>
      <c r="X221" s="99" t="s">
        <v>108</v>
      </c>
    </row>
    <row r="222" spans="1:25" ht="30" customHeight="1" x14ac:dyDescent="0.35">
      <c r="A222" s="96">
        <v>43997</v>
      </c>
      <c r="B222" s="101" t="s">
        <v>826</v>
      </c>
      <c r="C222" s="99" t="s">
        <v>33</v>
      </c>
      <c r="D222" s="99" t="s">
        <v>827</v>
      </c>
      <c r="E222" s="99" t="s">
        <v>828</v>
      </c>
      <c r="F222" s="99" t="s">
        <v>1568</v>
      </c>
      <c r="J222" s="96">
        <v>43920</v>
      </c>
      <c r="K222" s="107" t="s">
        <v>829</v>
      </c>
      <c r="L222" s="132" t="str">
        <f t="shared" si="3"/>
        <v>https://clinicaltrials.gov/show/NCT04336956</v>
      </c>
      <c r="M222" s="99" t="s">
        <v>165</v>
      </c>
      <c r="N222" s="99" t="s">
        <v>117</v>
      </c>
      <c r="O222" s="99" t="s">
        <v>785</v>
      </c>
      <c r="Q222" s="99" t="s">
        <v>830</v>
      </c>
      <c r="R222" s="99" t="s">
        <v>108</v>
      </c>
      <c r="S222" s="99" t="s">
        <v>251</v>
      </c>
      <c r="T222" s="99" t="s">
        <v>122</v>
      </c>
      <c r="U222" s="99" t="s">
        <v>831</v>
      </c>
      <c r="V222" s="96">
        <v>43928</v>
      </c>
      <c r="W222" s="99">
        <v>250</v>
      </c>
    </row>
    <row r="223" spans="1:25" ht="30" customHeight="1" x14ac:dyDescent="0.35">
      <c r="A223" s="96">
        <v>43997</v>
      </c>
      <c r="B223" s="101" t="s">
        <v>1218</v>
      </c>
      <c r="C223" s="99" t="s">
        <v>33</v>
      </c>
      <c r="E223" s="99" t="s">
        <v>1219</v>
      </c>
      <c r="F223" s="99" t="s">
        <v>1569</v>
      </c>
      <c r="J223" s="96">
        <v>43969</v>
      </c>
      <c r="K223" s="107" t="s">
        <v>1220</v>
      </c>
      <c r="L223" s="132" t="str">
        <f t="shared" si="3"/>
        <v>https://clinicaltrials.gov/show/NCT04395781</v>
      </c>
      <c r="M223" s="99" t="s">
        <v>165</v>
      </c>
      <c r="N223" s="99" t="s">
        <v>1489</v>
      </c>
      <c r="O223" s="99" t="s">
        <v>785</v>
      </c>
      <c r="Q223" s="99" t="s">
        <v>1221</v>
      </c>
      <c r="R223" s="99" t="s">
        <v>108</v>
      </c>
      <c r="S223" s="99" t="s">
        <v>1222</v>
      </c>
      <c r="T223" s="99" t="s">
        <v>765</v>
      </c>
      <c r="U223" s="99" t="s">
        <v>1223</v>
      </c>
      <c r="V223" s="96">
        <v>43969</v>
      </c>
      <c r="W223" s="99">
        <v>2000</v>
      </c>
    </row>
    <row r="224" spans="1:25" ht="30" customHeight="1" x14ac:dyDescent="0.35">
      <c r="A224" s="96">
        <v>43997</v>
      </c>
      <c r="B224" s="101" t="s">
        <v>1229</v>
      </c>
      <c r="C224" s="99" t="s">
        <v>33</v>
      </c>
      <c r="E224" s="99" t="s">
        <v>1230</v>
      </c>
      <c r="F224" s="99" t="s">
        <v>1570</v>
      </c>
      <c r="J224" s="96">
        <v>43973</v>
      </c>
      <c r="K224" s="107" t="s">
        <v>1231</v>
      </c>
      <c r="L224" s="132" t="str">
        <f t="shared" si="3"/>
        <v>https://clinicaltrials.gov/show/NCT04401540</v>
      </c>
      <c r="M224" s="99" t="s">
        <v>165</v>
      </c>
      <c r="N224" s="99" t="s">
        <v>169</v>
      </c>
      <c r="O224" s="99" t="s">
        <v>785</v>
      </c>
      <c r="Q224" s="99" t="s">
        <v>1232</v>
      </c>
      <c r="R224" s="99" t="s">
        <v>108</v>
      </c>
      <c r="S224" s="99" t="s">
        <v>778</v>
      </c>
      <c r="T224" s="99" t="s">
        <v>122</v>
      </c>
      <c r="U224" s="99" t="s">
        <v>1233</v>
      </c>
      <c r="V224" s="96">
        <v>43952</v>
      </c>
      <c r="W224" s="99">
        <v>90</v>
      </c>
    </row>
    <row r="225" spans="1:24" ht="30" customHeight="1" x14ac:dyDescent="0.35">
      <c r="A225" s="96">
        <v>43997</v>
      </c>
      <c r="B225" s="101" t="s">
        <v>1408</v>
      </c>
      <c r="C225" s="99" t="s">
        <v>33</v>
      </c>
      <c r="E225" s="99" t="s">
        <v>1409</v>
      </c>
      <c r="F225" s="99" t="s">
        <v>1572</v>
      </c>
      <c r="J225" s="96">
        <v>43981</v>
      </c>
      <c r="K225" s="107" t="s">
        <v>1410</v>
      </c>
      <c r="L225" s="132" t="str">
        <f t="shared" si="3"/>
        <v>https://clinicaltrials.gov/show/NCT04412317</v>
      </c>
      <c r="M225" s="99" t="s">
        <v>165</v>
      </c>
      <c r="N225" s="99" t="s">
        <v>117</v>
      </c>
      <c r="O225" s="99" t="s">
        <v>785</v>
      </c>
      <c r="Q225" s="99" t="s">
        <v>830</v>
      </c>
      <c r="R225" s="99" t="s">
        <v>108</v>
      </c>
      <c r="S225" s="99" t="s">
        <v>1411</v>
      </c>
      <c r="T225" s="99" t="s">
        <v>765</v>
      </c>
      <c r="U225" s="99" t="s">
        <v>1412</v>
      </c>
      <c r="V225" s="96">
        <v>43983</v>
      </c>
      <c r="W225" s="99">
        <v>600</v>
      </c>
    </row>
    <row r="226" spans="1:24" ht="30" customHeight="1" x14ac:dyDescent="0.35">
      <c r="A226" s="96">
        <v>43997</v>
      </c>
      <c r="B226" s="101" t="s">
        <v>1505</v>
      </c>
      <c r="C226" s="99" t="s">
        <v>33</v>
      </c>
      <c r="E226" s="99" t="s">
        <v>1506</v>
      </c>
      <c r="F226" s="99" t="s">
        <v>1573</v>
      </c>
      <c r="J226" s="96">
        <v>43987</v>
      </c>
      <c r="K226" s="107" t="s">
        <v>1507</v>
      </c>
      <c r="L226" s="132" t="str">
        <f t="shared" si="3"/>
        <v>https://clinicaltrials.gov/show/NCT04420468</v>
      </c>
      <c r="M226" s="99" t="s">
        <v>165</v>
      </c>
      <c r="N226" s="99" t="s">
        <v>117</v>
      </c>
      <c r="O226" s="99" t="s">
        <v>115</v>
      </c>
      <c r="Q226" s="99" t="s">
        <v>897</v>
      </c>
      <c r="R226" s="99" t="s">
        <v>108</v>
      </c>
      <c r="S226" s="99" t="s">
        <v>904</v>
      </c>
      <c r="T226" s="99" t="s">
        <v>765</v>
      </c>
      <c r="U226" s="99" t="s">
        <v>1508</v>
      </c>
      <c r="V226" s="96">
        <v>43983</v>
      </c>
      <c r="W226" s="99">
        <v>20</v>
      </c>
    </row>
    <row r="227" spans="1:24" ht="30" customHeight="1" x14ac:dyDescent="0.35">
      <c r="A227" s="96">
        <v>43997</v>
      </c>
      <c r="B227" s="101" t="s">
        <v>1133</v>
      </c>
      <c r="C227" s="99" t="s">
        <v>114</v>
      </c>
      <c r="D227" s="99" t="s">
        <v>1134</v>
      </c>
      <c r="E227" s="99" t="s">
        <v>1135</v>
      </c>
      <c r="F227" s="99" t="s">
        <v>1574</v>
      </c>
      <c r="J227" s="96">
        <v>43969</v>
      </c>
      <c r="K227" s="107" t="s">
        <v>1136</v>
      </c>
      <c r="L227" s="132" t="str">
        <f t="shared" si="3"/>
        <v>https://clinicaltrials.gov/show/NCT04402918</v>
      </c>
      <c r="M227" s="99" t="s">
        <v>165</v>
      </c>
      <c r="N227" s="99" t="s">
        <v>117</v>
      </c>
      <c r="O227" s="99" t="s">
        <v>118</v>
      </c>
      <c r="P227" s="99" t="s">
        <v>1011</v>
      </c>
      <c r="Q227" s="99" t="s">
        <v>1137</v>
      </c>
      <c r="R227" s="99" t="s">
        <v>251</v>
      </c>
      <c r="S227" s="99" t="s">
        <v>108</v>
      </c>
      <c r="T227" s="99" t="s">
        <v>122</v>
      </c>
      <c r="U227" s="99" t="s">
        <v>1138</v>
      </c>
      <c r="V227" s="96">
        <v>43968</v>
      </c>
      <c r="W227" s="99">
        <v>160</v>
      </c>
      <c r="X227" s="99" t="s">
        <v>108</v>
      </c>
    </row>
    <row r="228" spans="1:24" ht="30" customHeight="1" x14ac:dyDescent="0.35">
      <c r="A228" s="96">
        <v>43997</v>
      </c>
      <c r="B228" s="101" t="s">
        <v>1509</v>
      </c>
      <c r="C228" s="99" t="s">
        <v>114</v>
      </c>
      <c r="D228" s="99" t="s">
        <v>1510</v>
      </c>
      <c r="E228" s="99" t="s">
        <v>1511</v>
      </c>
      <c r="F228" s="99" t="s">
        <v>1575</v>
      </c>
      <c r="J228" s="96">
        <v>43978</v>
      </c>
      <c r="K228" s="107" t="s">
        <v>1512</v>
      </c>
      <c r="L228" s="132" t="str">
        <f t="shared" si="3"/>
        <v>https://clinicaltrials.gov/show/NCT04407572</v>
      </c>
      <c r="M228" s="99" t="s">
        <v>165</v>
      </c>
      <c r="N228" s="99" t="s">
        <v>169</v>
      </c>
      <c r="O228" s="99" t="s">
        <v>115</v>
      </c>
      <c r="Q228" s="99" t="s">
        <v>836</v>
      </c>
      <c r="R228" s="99" t="s">
        <v>251</v>
      </c>
      <c r="S228" s="99" t="s">
        <v>268</v>
      </c>
      <c r="T228" s="99" t="s">
        <v>765</v>
      </c>
      <c r="U228" s="99" t="s">
        <v>1513</v>
      </c>
      <c r="V228" s="96">
        <v>43941</v>
      </c>
      <c r="W228" s="99">
        <v>45</v>
      </c>
    </row>
    <row r="229" spans="1:24" ht="30" customHeight="1" x14ac:dyDescent="0.35">
      <c r="A229" s="96">
        <v>43997</v>
      </c>
      <c r="B229" s="101" t="s">
        <v>1039</v>
      </c>
      <c r="C229" s="99" t="s">
        <v>114</v>
      </c>
      <c r="E229" s="99" t="s">
        <v>1040</v>
      </c>
      <c r="F229" s="99" t="s">
        <v>1576</v>
      </c>
      <c r="J229" s="96">
        <v>43965</v>
      </c>
      <c r="K229" s="107" t="s">
        <v>1041</v>
      </c>
      <c r="L229" s="132" t="str">
        <f t="shared" si="3"/>
        <v>https://clinicaltrials.gov/show/NCT04389489</v>
      </c>
      <c r="M229" s="99" t="s">
        <v>165</v>
      </c>
      <c r="N229" s="99" t="s">
        <v>169</v>
      </c>
      <c r="O229" s="99" t="s">
        <v>115</v>
      </c>
      <c r="Q229" s="99" t="s">
        <v>836</v>
      </c>
      <c r="R229" s="99" t="s">
        <v>251</v>
      </c>
      <c r="S229" s="99" t="s">
        <v>268</v>
      </c>
      <c r="T229" s="99" t="s">
        <v>122</v>
      </c>
      <c r="U229" s="99" t="s">
        <v>1042</v>
      </c>
      <c r="V229" s="96">
        <v>43965</v>
      </c>
      <c r="W229" s="99">
        <v>140</v>
      </c>
    </row>
    <row r="230" spans="1:24" ht="30" customHeight="1" x14ac:dyDescent="0.35">
      <c r="A230" s="96">
        <v>43997</v>
      </c>
      <c r="B230" s="101" t="s">
        <v>1043</v>
      </c>
      <c r="C230" s="99" t="s">
        <v>114</v>
      </c>
      <c r="E230" s="99" t="s">
        <v>1044</v>
      </c>
      <c r="F230" s="99" t="s">
        <v>1577</v>
      </c>
      <c r="J230" s="96">
        <v>43965</v>
      </c>
      <c r="K230" s="107" t="s">
        <v>1045</v>
      </c>
      <c r="L230" s="132" t="str">
        <f t="shared" si="3"/>
        <v>https://clinicaltrials.gov/show/NCT04389515</v>
      </c>
      <c r="M230" s="99" t="s">
        <v>165</v>
      </c>
      <c r="N230" s="99" t="s">
        <v>169</v>
      </c>
      <c r="O230" s="99" t="s">
        <v>115</v>
      </c>
      <c r="Q230" s="99" t="s">
        <v>836</v>
      </c>
      <c r="R230" s="99" t="s">
        <v>251</v>
      </c>
      <c r="S230" s="99" t="s">
        <v>268</v>
      </c>
      <c r="T230" s="99" t="s">
        <v>122</v>
      </c>
      <c r="U230" s="99" t="s">
        <v>1046</v>
      </c>
      <c r="V230" s="96">
        <v>43965</v>
      </c>
      <c r="W230" s="99">
        <v>75</v>
      </c>
    </row>
    <row r="231" spans="1:24" ht="30" customHeight="1" x14ac:dyDescent="0.35">
      <c r="A231" s="96">
        <v>43997</v>
      </c>
      <c r="B231" s="101" t="s">
        <v>1047</v>
      </c>
      <c r="C231" s="99" t="s">
        <v>114</v>
      </c>
      <c r="D231" s="99" t="s">
        <v>1048</v>
      </c>
      <c r="E231" s="99" t="s">
        <v>1049</v>
      </c>
      <c r="F231" s="99" t="s">
        <v>1578</v>
      </c>
      <c r="J231" s="96">
        <v>43965</v>
      </c>
      <c r="K231" s="107" t="s">
        <v>1050</v>
      </c>
      <c r="L231" s="132" t="str">
        <f t="shared" si="3"/>
        <v>https://clinicaltrials.gov/show/NCT04389554</v>
      </c>
      <c r="M231" s="99" t="s">
        <v>165</v>
      </c>
      <c r="N231" s="99" t="s">
        <v>169</v>
      </c>
      <c r="O231" s="99" t="s">
        <v>785</v>
      </c>
      <c r="Q231" s="99" t="s">
        <v>836</v>
      </c>
      <c r="R231" s="99" t="s">
        <v>251</v>
      </c>
      <c r="S231" s="99" t="s">
        <v>268</v>
      </c>
      <c r="T231" s="99" t="s">
        <v>765</v>
      </c>
      <c r="U231" s="99" t="s">
        <v>1051</v>
      </c>
      <c r="V231" s="96">
        <v>43965</v>
      </c>
      <c r="W231" s="99">
        <v>300</v>
      </c>
    </row>
    <row r="232" spans="1:24" ht="30" customHeight="1" x14ac:dyDescent="0.35">
      <c r="A232" s="96">
        <v>43997</v>
      </c>
      <c r="B232" s="101" t="s">
        <v>1121</v>
      </c>
      <c r="C232" s="99" t="s">
        <v>114</v>
      </c>
      <c r="D232" s="99" t="s">
        <v>1514</v>
      </c>
      <c r="E232" s="99" t="s">
        <v>1122</v>
      </c>
      <c r="F232" s="99" t="s">
        <v>1579</v>
      </c>
      <c r="J232" s="96">
        <v>43970</v>
      </c>
      <c r="K232" s="107" t="s">
        <v>1123</v>
      </c>
      <c r="L232" s="132" t="str">
        <f t="shared" si="3"/>
        <v>https://clinicaltrials.gov/show/NCT04395924</v>
      </c>
      <c r="M232" s="99" t="s">
        <v>165</v>
      </c>
      <c r="N232" s="99" t="s">
        <v>117</v>
      </c>
      <c r="O232" s="99" t="s">
        <v>115</v>
      </c>
      <c r="Q232" s="99" t="s">
        <v>1124</v>
      </c>
      <c r="R232" s="99" t="s">
        <v>251</v>
      </c>
      <c r="S232" s="99" t="s">
        <v>1125</v>
      </c>
      <c r="T232" s="99" t="s">
        <v>122</v>
      </c>
      <c r="U232" s="99" t="s">
        <v>1126</v>
      </c>
      <c r="V232" s="96">
        <v>43956</v>
      </c>
      <c r="W232" s="99">
        <v>50</v>
      </c>
    </row>
    <row r="233" spans="1:24" ht="30" customHeight="1" x14ac:dyDescent="0.35">
      <c r="A233" s="96">
        <v>43997</v>
      </c>
      <c r="B233" s="101" t="s">
        <v>1515</v>
      </c>
      <c r="C233" s="99" t="s">
        <v>114</v>
      </c>
      <c r="D233" s="99" t="s">
        <v>1516</v>
      </c>
      <c r="E233" s="99" t="s">
        <v>1517</v>
      </c>
      <c r="F233" s="99" t="s">
        <v>1580</v>
      </c>
      <c r="J233" s="96">
        <v>43979</v>
      </c>
      <c r="K233" s="107" t="s">
        <v>1518</v>
      </c>
      <c r="L233" s="132" t="str">
        <f t="shared" si="3"/>
        <v>https://clinicaltrials.gov/show/NCT04409249</v>
      </c>
      <c r="M233" s="99" t="s">
        <v>165</v>
      </c>
      <c r="N233" s="99" t="s">
        <v>169</v>
      </c>
      <c r="O233" s="99" t="s">
        <v>115</v>
      </c>
      <c r="Q233" s="99" t="s">
        <v>836</v>
      </c>
      <c r="R233" s="99" t="s">
        <v>251</v>
      </c>
      <c r="S233" s="99" t="s">
        <v>268</v>
      </c>
      <c r="T233" s="99" t="s">
        <v>765</v>
      </c>
      <c r="U233" s="99" t="s">
        <v>1519</v>
      </c>
      <c r="V233" s="96">
        <v>43905</v>
      </c>
      <c r="W233" s="99">
        <v>150</v>
      </c>
    </row>
    <row r="234" spans="1:24" ht="30" customHeight="1" x14ac:dyDescent="0.35">
      <c r="A234" s="96">
        <v>43997</v>
      </c>
      <c r="B234" s="101" t="s">
        <v>1290</v>
      </c>
      <c r="C234" s="99" t="s">
        <v>114</v>
      </c>
      <c r="D234" s="99" t="s">
        <v>1291</v>
      </c>
      <c r="E234" s="99" t="s">
        <v>1292</v>
      </c>
      <c r="F234" s="99" t="s">
        <v>1581</v>
      </c>
      <c r="J234" s="96">
        <v>43977</v>
      </c>
      <c r="K234" s="107" t="s">
        <v>1293</v>
      </c>
      <c r="L234" s="132" t="str">
        <f t="shared" si="3"/>
        <v>https://clinicaltrials.gov/show/NCT04410562</v>
      </c>
      <c r="M234" s="99" t="s">
        <v>165</v>
      </c>
      <c r="N234" s="99" t="s">
        <v>168</v>
      </c>
      <c r="O234" s="99" t="s">
        <v>118</v>
      </c>
      <c r="P234" s="99" t="s">
        <v>890</v>
      </c>
      <c r="Q234" s="99" t="s">
        <v>1294</v>
      </c>
      <c r="R234" s="99" t="s">
        <v>108</v>
      </c>
      <c r="S234" s="99" t="s">
        <v>108</v>
      </c>
      <c r="T234" s="99" t="s">
        <v>122</v>
      </c>
      <c r="U234" s="99" t="s">
        <v>1295</v>
      </c>
      <c r="V234" s="96">
        <v>43964</v>
      </c>
      <c r="W234" s="99">
        <v>714</v>
      </c>
      <c r="X234" s="99" t="s">
        <v>121</v>
      </c>
    </row>
    <row r="235" spans="1:24" ht="30" customHeight="1" x14ac:dyDescent="0.35">
      <c r="A235" s="96">
        <v>43997</v>
      </c>
      <c r="B235" s="101" t="s">
        <v>1284</v>
      </c>
      <c r="C235" s="99" t="s">
        <v>114</v>
      </c>
      <c r="D235" s="99" t="s">
        <v>1285</v>
      </c>
      <c r="E235" s="99" t="s">
        <v>1286</v>
      </c>
      <c r="F235" s="99" t="s">
        <v>1582</v>
      </c>
      <c r="J235" s="96">
        <v>43973</v>
      </c>
      <c r="K235" s="107" t="s">
        <v>1287</v>
      </c>
      <c r="L235" s="132" t="str">
        <f t="shared" si="3"/>
        <v>https://clinicaltrials.gov/show/NCT04410939</v>
      </c>
      <c r="M235" s="99" t="s">
        <v>165</v>
      </c>
      <c r="N235" s="99" t="s">
        <v>169</v>
      </c>
      <c r="O235" s="99" t="s">
        <v>115</v>
      </c>
      <c r="Q235" s="99" t="s">
        <v>1288</v>
      </c>
      <c r="R235" s="99" t="s">
        <v>108</v>
      </c>
      <c r="S235" s="99" t="s">
        <v>108</v>
      </c>
      <c r="T235" s="99" t="s">
        <v>765</v>
      </c>
      <c r="U235" s="99" t="s">
        <v>1289</v>
      </c>
      <c r="V235" s="96">
        <v>43931</v>
      </c>
      <c r="W235" s="99">
        <v>179</v>
      </c>
    </row>
    <row r="236" spans="1:24" ht="30" customHeight="1" x14ac:dyDescent="0.35">
      <c r="A236" s="96">
        <v>43997</v>
      </c>
      <c r="B236" s="101" t="s">
        <v>1520</v>
      </c>
      <c r="C236" s="99" t="s">
        <v>114</v>
      </c>
      <c r="E236" s="99" t="s">
        <v>1521</v>
      </c>
      <c r="F236" s="99" t="s">
        <v>1583</v>
      </c>
      <c r="J236" s="96">
        <v>43980</v>
      </c>
      <c r="K236" s="107" t="s">
        <v>1522</v>
      </c>
      <c r="L236" s="132" t="str">
        <f t="shared" si="3"/>
        <v>https://clinicaltrials.gov/show/NCT04415359</v>
      </c>
      <c r="M236" s="99" t="s">
        <v>165</v>
      </c>
      <c r="N236" s="99" t="s">
        <v>117</v>
      </c>
      <c r="O236" s="99" t="s">
        <v>115</v>
      </c>
      <c r="Q236" s="99" t="s">
        <v>1523</v>
      </c>
      <c r="R236" s="99" t="s">
        <v>251</v>
      </c>
      <c r="S236" s="99" t="s">
        <v>1524</v>
      </c>
      <c r="T236" s="99" t="s">
        <v>122</v>
      </c>
      <c r="U236" s="99" t="s">
        <v>1525</v>
      </c>
      <c r="V236" s="96">
        <v>43971</v>
      </c>
      <c r="W236" s="99">
        <v>700</v>
      </c>
    </row>
    <row r="237" spans="1:24" ht="30" customHeight="1" x14ac:dyDescent="0.35">
      <c r="A237" s="96">
        <v>43997</v>
      </c>
      <c r="B237" s="101" t="s">
        <v>1526</v>
      </c>
      <c r="C237" s="99" t="s">
        <v>114</v>
      </c>
      <c r="D237" s="99" t="s">
        <v>1527</v>
      </c>
      <c r="E237" s="99" t="s">
        <v>1528</v>
      </c>
      <c r="F237" s="99" t="s">
        <v>1584</v>
      </c>
      <c r="J237" s="96">
        <v>43980</v>
      </c>
      <c r="K237" s="107" t="s">
        <v>1529</v>
      </c>
      <c r="L237" s="132" t="str">
        <f t="shared" si="3"/>
        <v>https://clinicaltrials.gov/show/NCT04416373</v>
      </c>
      <c r="M237" s="99" t="s">
        <v>165</v>
      </c>
      <c r="N237" s="99" t="s">
        <v>1530</v>
      </c>
      <c r="O237" s="99" t="s">
        <v>115</v>
      </c>
      <c r="Q237" s="99" t="s">
        <v>1531</v>
      </c>
      <c r="R237" s="99" t="s">
        <v>261</v>
      </c>
      <c r="S237" s="99" t="s">
        <v>1532</v>
      </c>
      <c r="T237" s="99" t="s">
        <v>122</v>
      </c>
      <c r="U237" s="99" t="s">
        <v>1533</v>
      </c>
      <c r="V237" s="96">
        <v>43912</v>
      </c>
      <c r="W237" s="99">
        <v>300</v>
      </c>
    </row>
    <row r="238" spans="1:24" ht="30" customHeight="1" x14ac:dyDescent="0.35">
      <c r="A238" s="96">
        <v>43997</v>
      </c>
      <c r="B238" s="101" t="s">
        <v>1534</v>
      </c>
      <c r="C238" s="99" t="s">
        <v>114</v>
      </c>
      <c r="D238" s="99" t="s">
        <v>1535</v>
      </c>
      <c r="E238" s="99" t="s">
        <v>1536</v>
      </c>
      <c r="F238" s="99" t="s">
        <v>1585</v>
      </c>
      <c r="J238" s="96">
        <v>43985</v>
      </c>
      <c r="K238" s="107" t="s">
        <v>1537</v>
      </c>
      <c r="L238" s="132" t="str">
        <f t="shared" si="3"/>
        <v>https://clinicaltrials.gov/show/NCT04418557</v>
      </c>
      <c r="M238" s="99" t="s">
        <v>165</v>
      </c>
      <c r="N238" s="99" t="s">
        <v>103</v>
      </c>
      <c r="O238" s="99" t="s">
        <v>785</v>
      </c>
      <c r="Q238" s="99" t="s">
        <v>1538</v>
      </c>
      <c r="R238" s="99" t="s">
        <v>251</v>
      </c>
      <c r="S238" s="99" t="s">
        <v>786</v>
      </c>
      <c r="T238" s="99" t="s">
        <v>122</v>
      </c>
      <c r="U238" s="99" t="s">
        <v>1539</v>
      </c>
      <c r="V238" s="96">
        <v>43949</v>
      </c>
      <c r="W238" s="99">
        <v>200</v>
      </c>
    </row>
    <row r="239" spans="1:24" ht="30" customHeight="1" x14ac:dyDescent="0.35">
      <c r="A239" s="96">
        <v>43997</v>
      </c>
      <c r="B239" s="101" t="s">
        <v>1540</v>
      </c>
      <c r="C239" s="99" t="s">
        <v>114</v>
      </c>
      <c r="D239" s="99" t="s">
        <v>1541</v>
      </c>
      <c r="E239" s="99" t="s">
        <v>1542</v>
      </c>
      <c r="F239" s="99" t="s">
        <v>1586</v>
      </c>
      <c r="J239" s="96">
        <v>43989</v>
      </c>
      <c r="K239" s="107" t="s">
        <v>1543</v>
      </c>
      <c r="L239" s="132" t="str">
        <f t="shared" si="3"/>
        <v>https://clinicaltrials.gov/show/NCT04423692</v>
      </c>
      <c r="M239" s="99" t="s">
        <v>165</v>
      </c>
      <c r="N239" s="99" t="s">
        <v>139</v>
      </c>
      <c r="O239" s="99" t="s">
        <v>115</v>
      </c>
      <c r="Q239" s="99" t="s">
        <v>1544</v>
      </c>
      <c r="R239" s="99" t="s">
        <v>251</v>
      </c>
      <c r="S239" s="99" t="s">
        <v>1545</v>
      </c>
      <c r="T239" s="99" t="s">
        <v>122</v>
      </c>
      <c r="U239" s="99" t="s">
        <v>1546</v>
      </c>
      <c r="V239" s="96">
        <v>43922</v>
      </c>
      <c r="W239" s="99">
        <v>300</v>
      </c>
    </row>
    <row r="240" spans="1:24" ht="30" customHeight="1" x14ac:dyDescent="0.35">
      <c r="A240" s="96">
        <v>43990</v>
      </c>
      <c r="B240" s="101" t="s">
        <v>1269</v>
      </c>
      <c r="C240" s="99" t="s">
        <v>114</v>
      </c>
      <c r="D240" s="99" t="s">
        <v>1270</v>
      </c>
      <c r="E240" s="99" t="s">
        <v>1273</v>
      </c>
      <c r="F240" s="99" t="s">
        <v>1271</v>
      </c>
      <c r="G240" s="113" t="s">
        <v>1272</v>
      </c>
      <c r="J240" s="96">
        <v>43969</v>
      </c>
      <c r="K240" s="99" t="s">
        <v>1274</v>
      </c>
      <c r="L240" s="132" t="str">
        <f t="shared" si="3"/>
        <v>http://www.drks.de/DRKS00021772</v>
      </c>
      <c r="M240" s="99" t="s">
        <v>675</v>
      </c>
      <c r="N240" s="99" t="s">
        <v>111</v>
      </c>
      <c r="O240" s="99" t="s">
        <v>676</v>
      </c>
      <c r="P240" s="99" t="s">
        <v>1275</v>
      </c>
      <c r="Q240" s="99" t="s">
        <v>1276</v>
      </c>
      <c r="R240" s="99" t="s">
        <v>679</v>
      </c>
      <c r="S240" s="99" t="s">
        <v>680</v>
      </c>
      <c r="T240" s="99" t="s">
        <v>122</v>
      </c>
      <c r="U240" s="99" t="s">
        <v>1277</v>
      </c>
      <c r="V240" s="96">
        <v>43915</v>
      </c>
      <c r="X240" s="99" t="s">
        <v>108</v>
      </c>
    </row>
    <row r="241" spans="1:24" ht="30" customHeight="1" x14ac:dyDescent="0.35">
      <c r="A241" s="96">
        <v>43990</v>
      </c>
      <c r="B241" s="101" t="s">
        <v>1278</v>
      </c>
      <c r="C241" s="99" t="s">
        <v>114</v>
      </c>
      <c r="D241" s="99" t="s">
        <v>1279</v>
      </c>
      <c r="E241" s="99" t="s">
        <v>1280</v>
      </c>
      <c r="F241" s="99" t="s">
        <v>1589</v>
      </c>
      <c r="G241" s="113" t="s">
        <v>1590</v>
      </c>
      <c r="J241" s="96">
        <v>43982</v>
      </c>
      <c r="K241" s="99" t="s">
        <v>1281</v>
      </c>
      <c r="L241" s="132" t="str">
        <f t="shared" si="3"/>
        <v>http://www.chictr.org.cn/showproj.aspx?proj=54482</v>
      </c>
      <c r="M241" s="99" t="s">
        <v>274</v>
      </c>
      <c r="N241" s="99" t="s">
        <v>107</v>
      </c>
      <c r="O241" s="99" t="s">
        <v>284</v>
      </c>
      <c r="P241" s="99" t="s">
        <v>285</v>
      </c>
      <c r="Q241" s="99" t="s">
        <v>622</v>
      </c>
      <c r="T241" s="99" t="s">
        <v>253</v>
      </c>
      <c r="U241" s="99" t="s">
        <v>1282</v>
      </c>
      <c r="V241" s="96">
        <v>44000</v>
      </c>
      <c r="W241" s="99" t="s">
        <v>1283</v>
      </c>
      <c r="X241" s="99" t="s">
        <v>108</v>
      </c>
    </row>
    <row r="242" spans="1:24" ht="30" customHeight="1" x14ac:dyDescent="0.35">
      <c r="A242" s="96">
        <v>43990</v>
      </c>
      <c r="B242" s="101" t="s">
        <v>1296</v>
      </c>
      <c r="C242" s="99" t="s">
        <v>33</v>
      </c>
      <c r="D242" s="99" t="s">
        <v>1297</v>
      </c>
      <c r="E242" s="99" t="s">
        <v>1298</v>
      </c>
      <c r="F242" s="99" t="s">
        <v>1591</v>
      </c>
      <c r="G242" s="113" t="s">
        <v>1592</v>
      </c>
      <c r="J242" s="96">
        <v>43978</v>
      </c>
      <c r="K242" s="99" t="s">
        <v>1299</v>
      </c>
      <c r="L242" s="132" t="str">
        <f t="shared" si="3"/>
        <v>http://www.chictr.org.cn/showproj.aspx?proj=54326</v>
      </c>
      <c r="M242" s="99" t="s">
        <v>274</v>
      </c>
      <c r="N242" s="99" t="s">
        <v>107</v>
      </c>
      <c r="O242" s="99" t="s">
        <v>284</v>
      </c>
      <c r="P242" s="99" t="s">
        <v>285</v>
      </c>
      <c r="Q242" s="99" t="s">
        <v>1300</v>
      </c>
      <c r="R242" s="99">
        <v>0</v>
      </c>
      <c r="S242" s="99">
        <v>100</v>
      </c>
      <c r="T242" s="99" t="s">
        <v>122</v>
      </c>
      <c r="U242" s="99" t="s">
        <v>1301</v>
      </c>
      <c r="V242" s="96">
        <v>43879</v>
      </c>
      <c r="W242" s="99" t="s">
        <v>1302</v>
      </c>
      <c r="X242" s="99" t="s">
        <v>108</v>
      </c>
    </row>
    <row r="243" spans="1:24" ht="30" customHeight="1" x14ac:dyDescent="0.35">
      <c r="A243" s="96">
        <v>43990</v>
      </c>
      <c r="B243" s="101" t="s">
        <v>1303</v>
      </c>
      <c r="C243" s="99" t="s">
        <v>33</v>
      </c>
      <c r="D243" s="99" t="s">
        <v>1304</v>
      </c>
      <c r="E243" s="99" t="s">
        <v>1307</v>
      </c>
      <c r="F243" s="99" t="s">
        <v>1305</v>
      </c>
      <c r="G243" s="113" t="s">
        <v>1306</v>
      </c>
      <c r="J243" s="96">
        <v>43979</v>
      </c>
      <c r="K243" s="99" t="s">
        <v>1308</v>
      </c>
      <c r="L243" s="132" t="str">
        <f t="shared" si="3"/>
        <v>http://www.chictr.org.cn/showproj.aspx?proj=53976</v>
      </c>
      <c r="M243" s="99" t="s">
        <v>274</v>
      </c>
      <c r="N243" s="99" t="s">
        <v>107</v>
      </c>
      <c r="O243" s="99" t="s">
        <v>318</v>
      </c>
      <c r="P243" s="99" t="s">
        <v>294</v>
      </c>
      <c r="Q243" s="99" t="s">
        <v>459</v>
      </c>
      <c r="R243" s="99" t="s">
        <v>1309</v>
      </c>
      <c r="S243" s="99">
        <v>84</v>
      </c>
      <c r="T243" s="99" t="s">
        <v>253</v>
      </c>
      <c r="U243" s="99" t="s">
        <v>1310</v>
      </c>
      <c r="V243" s="96">
        <v>43859</v>
      </c>
      <c r="W243" s="99" t="s">
        <v>368</v>
      </c>
      <c r="X243" s="99" t="s">
        <v>108</v>
      </c>
    </row>
    <row r="244" spans="1:24" ht="30" customHeight="1" x14ac:dyDescent="0.35">
      <c r="A244" s="96">
        <v>43990</v>
      </c>
      <c r="B244" s="101" t="s">
        <v>695</v>
      </c>
      <c r="C244" s="99" t="s">
        <v>33</v>
      </c>
      <c r="D244" s="99" t="s">
        <v>696</v>
      </c>
      <c r="E244" s="99" t="s">
        <v>1547</v>
      </c>
      <c r="F244" s="99" t="s">
        <v>1593</v>
      </c>
      <c r="G244" s="113" t="s">
        <v>1594</v>
      </c>
      <c r="J244" s="96">
        <v>43943</v>
      </c>
      <c r="K244" s="99" t="s">
        <v>697</v>
      </c>
      <c r="L244" s="132" t="str">
        <f t="shared" si="3"/>
        <v>http://www.drks.de/DRKS00021521</v>
      </c>
      <c r="M244" s="99" t="s">
        <v>675</v>
      </c>
      <c r="N244" s="99" t="s">
        <v>111</v>
      </c>
      <c r="O244" s="99" t="s">
        <v>676</v>
      </c>
      <c r="P244" s="99" t="s">
        <v>685</v>
      </c>
      <c r="Q244" s="99" t="s">
        <v>698</v>
      </c>
      <c r="R244" s="99" t="s">
        <v>687</v>
      </c>
      <c r="S244" s="99" t="s">
        <v>699</v>
      </c>
      <c r="T244" s="99" t="s">
        <v>122</v>
      </c>
      <c r="U244" s="99" t="s">
        <v>700</v>
      </c>
      <c r="V244" s="96">
        <v>43943</v>
      </c>
      <c r="W244" s="99">
        <v>2000</v>
      </c>
      <c r="X244" s="99">
        <v>0</v>
      </c>
    </row>
    <row r="245" spans="1:24" ht="30" customHeight="1" x14ac:dyDescent="0.35">
      <c r="A245" s="96">
        <v>43990</v>
      </c>
      <c r="B245" s="101" t="s">
        <v>682</v>
      </c>
      <c r="C245" s="99" t="s">
        <v>33</v>
      </c>
      <c r="D245" s="99" t="s">
        <v>1595</v>
      </c>
      <c r="E245" s="99" t="s">
        <v>683</v>
      </c>
      <c r="F245" s="99" t="s">
        <v>1596</v>
      </c>
      <c r="G245" s="113" t="s">
        <v>1597</v>
      </c>
      <c r="J245" s="96">
        <v>43941</v>
      </c>
      <c r="K245" s="99" t="s">
        <v>684</v>
      </c>
      <c r="L245" s="132" t="str">
        <f t="shared" si="3"/>
        <v>http://www.drks.de/DRKS00021399</v>
      </c>
      <c r="M245" s="99" t="s">
        <v>675</v>
      </c>
      <c r="N245" s="99" t="s">
        <v>111</v>
      </c>
      <c r="O245" s="99" t="s">
        <v>676</v>
      </c>
      <c r="P245" s="99" t="s">
        <v>685</v>
      </c>
      <c r="Q245" s="99" t="s">
        <v>686</v>
      </c>
      <c r="R245" s="99" t="s">
        <v>687</v>
      </c>
      <c r="S245" s="99" t="s">
        <v>688</v>
      </c>
      <c r="T245" s="99" t="s">
        <v>122</v>
      </c>
      <c r="U245" s="99" t="s">
        <v>689</v>
      </c>
      <c r="V245" s="96">
        <v>43933</v>
      </c>
      <c r="W245" s="99">
        <v>450</v>
      </c>
      <c r="X245" s="99" t="s">
        <v>108</v>
      </c>
    </row>
    <row r="246" spans="1:24" ht="30" customHeight="1" x14ac:dyDescent="0.35">
      <c r="A246" s="96">
        <v>43990</v>
      </c>
      <c r="B246" s="101" t="s">
        <v>1321</v>
      </c>
      <c r="C246" s="99" t="s">
        <v>33</v>
      </c>
      <c r="D246" s="99" t="s">
        <v>1322</v>
      </c>
      <c r="E246" s="99" t="s">
        <v>1325</v>
      </c>
      <c r="F246" s="99" t="s">
        <v>1323</v>
      </c>
      <c r="G246" s="113" t="s">
        <v>1324</v>
      </c>
      <c r="J246" s="96">
        <v>43951</v>
      </c>
      <c r="K246" s="99" t="s">
        <v>1326</v>
      </c>
      <c r="L246" s="132" t="str">
        <f t="shared" si="3"/>
        <v>http://www.drks.de/DRKS00021416</v>
      </c>
      <c r="M246" s="99" t="s">
        <v>675</v>
      </c>
      <c r="N246" s="99" t="s">
        <v>111</v>
      </c>
      <c r="O246" s="99" t="s">
        <v>676</v>
      </c>
      <c r="P246" s="99" t="s">
        <v>1327</v>
      </c>
      <c r="Q246" s="99" t="s">
        <v>1328</v>
      </c>
      <c r="R246" s="99" t="s">
        <v>679</v>
      </c>
      <c r="S246" s="99" t="s">
        <v>680</v>
      </c>
      <c r="T246" s="99" t="s">
        <v>122</v>
      </c>
      <c r="U246" s="99" t="s">
        <v>1329</v>
      </c>
      <c r="V246" s="96">
        <v>43950</v>
      </c>
      <c r="W246" s="99">
        <v>30</v>
      </c>
      <c r="X246" s="99" t="s">
        <v>108</v>
      </c>
    </row>
    <row r="247" spans="1:24" ht="30" customHeight="1" x14ac:dyDescent="0.35">
      <c r="A247" s="96">
        <v>43990</v>
      </c>
      <c r="B247" s="101" t="s">
        <v>671</v>
      </c>
      <c r="C247" s="108" t="s">
        <v>2060</v>
      </c>
      <c r="D247" s="99" t="s">
        <v>672</v>
      </c>
      <c r="E247" s="99" t="s">
        <v>673</v>
      </c>
      <c r="F247" s="99" t="s">
        <v>1330</v>
      </c>
      <c r="G247" s="113" t="s">
        <v>1331</v>
      </c>
      <c r="J247" s="96">
        <v>43921</v>
      </c>
      <c r="K247" s="99" t="s">
        <v>674</v>
      </c>
      <c r="L247" s="132" t="str">
        <f t="shared" si="3"/>
        <v>http://www.drks.de/DRKS00021208</v>
      </c>
      <c r="M247" s="99" t="s">
        <v>675</v>
      </c>
      <c r="N247" s="99" t="s">
        <v>111</v>
      </c>
      <c r="O247" s="99" t="s">
        <v>676</v>
      </c>
      <c r="P247" s="99" t="s">
        <v>677</v>
      </c>
      <c r="Q247" s="99" t="s">
        <v>678</v>
      </c>
      <c r="R247" s="99" t="s">
        <v>679</v>
      </c>
      <c r="S247" s="99" t="s">
        <v>680</v>
      </c>
      <c r="T247" s="99" t="s">
        <v>122</v>
      </c>
      <c r="U247" s="99" t="s">
        <v>681</v>
      </c>
      <c r="V247" s="96">
        <v>43924</v>
      </c>
      <c r="W247" s="99">
        <v>100</v>
      </c>
      <c r="X247" s="99" t="s">
        <v>108</v>
      </c>
    </row>
    <row r="248" spans="1:24" ht="30" customHeight="1" x14ac:dyDescent="0.35">
      <c r="A248" s="96">
        <v>43990</v>
      </c>
      <c r="B248" s="101" t="s">
        <v>690</v>
      </c>
      <c r="C248" s="99" t="s">
        <v>33</v>
      </c>
      <c r="D248" s="99" t="s">
        <v>1598</v>
      </c>
      <c r="E248" s="99" t="s">
        <v>1548</v>
      </c>
      <c r="F248" s="99" t="s">
        <v>1332</v>
      </c>
      <c r="G248" s="113" t="s">
        <v>1333</v>
      </c>
      <c r="J248" s="96">
        <v>43943</v>
      </c>
      <c r="K248" s="99" t="s">
        <v>691</v>
      </c>
      <c r="L248" s="132" t="str">
        <f t="shared" si="3"/>
        <v>http://www.drks.de/DRKS00021506</v>
      </c>
      <c r="M248" s="99" t="s">
        <v>675</v>
      </c>
      <c r="N248" s="99" t="s">
        <v>111</v>
      </c>
      <c r="O248" s="99" t="s">
        <v>676</v>
      </c>
      <c r="P248" s="99" t="s">
        <v>692</v>
      </c>
      <c r="Q248" s="99" t="s">
        <v>693</v>
      </c>
      <c r="R248" s="99" t="s">
        <v>679</v>
      </c>
      <c r="S248" s="99" t="s">
        <v>251</v>
      </c>
      <c r="T248" s="99" t="s">
        <v>122</v>
      </c>
      <c r="U248" s="99" t="s">
        <v>694</v>
      </c>
      <c r="V248" s="96">
        <v>43908</v>
      </c>
      <c r="W248" s="99">
        <v>1000</v>
      </c>
      <c r="X248" s="99" t="s">
        <v>108</v>
      </c>
    </row>
    <row r="249" spans="1:24" ht="30" customHeight="1" x14ac:dyDescent="0.35">
      <c r="A249" s="96">
        <v>43990</v>
      </c>
      <c r="B249" s="101" t="s">
        <v>1334</v>
      </c>
      <c r="C249" s="99" t="s">
        <v>33</v>
      </c>
      <c r="D249" s="99" t="s">
        <v>1335</v>
      </c>
      <c r="E249" s="99" t="s">
        <v>1337</v>
      </c>
      <c r="F249" s="99" t="s">
        <v>1599</v>
      </c>
      <c r="G249" s="113" t="s">
        <v>1336</v>
      </c>
      <c r="J249" s="96">
        <v>43950</v>
      </c>
      <c r="K249" s="99" t="s">
        <v>1338</v>
      </c>
      <c r="L249" s="132" t="str">
        <f t="shared" si="3"/>
        <v>http://www.drks.de/DRKS00021575</v>
      </c>
      <c r="M249" s="99" t="s">
        <v>675</v>
      </c>
      <c r="N249" s="99" t="s">
        <v>111</v>
      </c>
      <c r="O249" s="99" t="s">
        <v>676</v>
      </c>
      <c r="P249" s="99" t="s">
        <v>1339</v>
      </c>
      <c r="Q249" s="99" t="s">
        <v>1340</v>
      </c>
      <c r="R249" s="99" t="s">
        <v>679</v>
      </c>
      <c r="S249" s="99" t="s">
        <v>680</v>
      </c>
      <c r="T249" s="99" t="s">
        <v>253</v>
      </c>
      <c r="U249" s="99" t="s">
        <v>1341</v>
      </c>
      <c r="V249" s="96">
        <v>43954</v>
      </c>
      <c r="W249" s="99">
        <v>750</v>
      </c>
      <c r="X249" s="99" t="s">
        <v>108</v>
      </c>
    </row>
    <row r="250" spans="1:24" ht="30" customHeight="1" x14ac:dyDescent="0.35">
      <c r="A250" s="96">
        <v>43990</v>
      </c>
      <c r="B250" s="101" t="s">
        <v>1342</v>
      </c>
      <c r="C250" s="99" t="s">
        <v>33</v>
      </c>
      <c r="D250" s="99" t="s">
        <v>1600</v>
      </c>
      <c r="E250" s="99" t="s">
        <v>1345</v>
      </c>
      <c r="F250" s="99" t="s">
        <v>1343</v>
      </c>
      <c r="G250" s="113" t="s">
        <v>1344</v>
      </c>
      <c r="J250" s="96">
        <v>43928</v>
      </c>
      <c r="K250" s="99" t="s">
        <v>1346</v>
      </c>
      <c r="L250" s="132" t="str">
        <f t="shared" si="3"/>
        <v>http://www.drks.de/DRKS00021161</v>
      </c>
      <c r="M250" s="99" t="s">
        <v>675</v>
      </c>
      <c r="N250" s="99" t="s">
        <v>111</v>
      </c>
      <c r="O250" s="99" t="s">
        <v>676</v>
      </c>
      <c r="P250" s="99" t="s">
        <v>1347</v>
      </c>
      <c r="Q250" s="99" t="s">
        <v>1348</v>
      </c>
      <c r="R250" s="99" t="s">
        <v>679</v>
      </c>
      <c r="S250" s="99" t="s">
        <v>680</v>
      </c>
      <c r="T250" s="99" t="s">
        <v>122</v>
      </c>
      <c r="U250" s="99" t="s">
        <v>1349</v>
      </c>
      <c r="V250" s="96">
        <v>43876</v>
      </c>
      <c r="W250" s="99">
        <v>1000</v>
      </c>
      <c r="X250" s="99" t="s">
        <v>108</v>
      </c>
    </row>
    <row r="251" spans="1:24" ht="30" customHeight="1" x14ac:dyDescent="0.35">
      <c r="A251" s="96">
        <v>43990</v>
      </c>
      <c r="B251" s="101" t="s">
        <v>1350</v>
      </c>
      <c r="C251" s="99" t="s">
        <v>33</v>
      </c>
      <c r="D251" s="99" t="s">
        <v>1601</v>
      </c>
      <c r="E251" s="99" t="s">
        <v>1353</v>
      </c>
      <c r="F251" s="99" t="s">
        <v>1351</v>
      </c>
      <c r="G251" s="113" t="s">
        <v>1352</v>
      </c>
      <c r="J251" s="96">
        <v>43929</v>
      </c>
      <c r="K251" s="99" t="s">
        <v>1354</v>
      </c>
      <c r="L251" s="132" t="str">
        <f t="shared" si="3"/>
        <v>http://www.drks.de/DRKS00021145</v>
      </c>
      <c r="M251" s="99" t="s">
        <v>675</v>
      </c>
      <c r="N251" s="99" t="s">
        <v>1355</v>
      </c>
      <c r="O251" s="99" t="s">
        <v>676</v>
      </c>
      <c r="P251" s="99" t="s">
        <v>1275</v>
      </c>
      <c r="Q251" s="99" t="s">
        <v>1356</v>
      </c>
      <c r="R251" s="99" t="s">
        <v>679</v>
      </c>
      <c r="S251" s="99" t="s">
        <v>680</v>
      </c>
      <c r="T251" s="99" t="s">
        <v>122</v>
      </c>
      <c r="U251" s="99" t="s">
        <v>1357</v>
      </c>
      <c r="V251" s="96">
        <v>43906</v>
      </c>
      <c r="W251" s="99">
        <v>20000</v>
      </c>
      <c r="X251" s="99" t="s">
        <v>108</v>
      </c>
    </row>
    <row r="252" spans="1:24" ht="30" customHeight="1" x14ac:dyDescent="0.35">
      <c r="A252" s="96">
        <v>43990</v>
      </c>
      <c r="B252" s="101" t="s">
        <v>1358</v>
      </c>
      <c r="C252" s="99" t="s">
        <v>33</v>
      </c>
      <c r="D252" s="99" t="s">
        <v>1359</v>
      </c>
      <c r="E252" s="99" t="s">
        <v>1361</v>
      </c>
      <c r="F252" s="99" t="s">
        <v>1602</v>
      </c>
      <c r="G252" s="113" t="s">
        <v>1360</v>
      </c>
      <c r="J252" s="96">
        <v>43979</v>
      </c>
      <c r="K252" s="99" t="s">
        <v>1362</v>
      </c>
      <c r="L252" s="132" t="str">
        <f t="shared" si="3"/>
        <v>http://www.drks.de/DRKS00021823</v>
      </c>
      <c r="M252" s="99" t="s">
        <v>675</v>
      </c>
      <c r="N252" s="99" t="s">
        <v>111</v>
      </c>
      <c r="O252" s="99" t="s">
        <v>676</v>
      </c>
      <c r="P252" s="99" t="s">
        <v>1363</v>
      </c>
      <c r="Q252" s="99" t="s">
        <v>1364</v>
      </c>
      <c r="R252" s="99" t="s">
        <v>679</v>
      </c>
      <c r="S252" s="99" t="s">
        <v>680</v>
      </c>
      <c r="T252" s="99" t="s">
        <v>253</v>
      </c>
      <c r="U252" s="99" t="s">
        <v>1365</v>
      </c>
      <c r="V252" s="96">
        <v>43980</v>
      </c>
      <c r="W252" s="99">
        <v>18000</v>
      </c>
      <c r="X252" s="99" t="s">
        <v>108</v>
      </c>
    </row>
    <row r="253" spans="1:24" ht="30" customHeight="1" x14ac:dyDescent="0.35">
      <c r="A253" s="96">
        <v>43990</v>
      </c>
      <c r="B253" s="101" t="s">
        <v>1366</v>
      </c>
      <c r="C253" s="99" t="s">
        <v>33</v>
      </c>
      <c r="D253" s="99" t="s">
        <v>1603</v>
      </c>
      <c r="E253" s="99" t="s">
        <v>1368</v>
      </c>
      <c r="F253" s="99" t="s">
        <v>1604</v>
      </c>
      <c r="G253" s="113" t="s">
        <v>1367</v>
      </c>
      <c r="J253" s="96">
        <v>43935</v>
      </c>
      <c r="K253" s="99" t="s">
        <v>1369</v>
      </c>
      <c r="L253" s="132" t="str">
        <f t="shared" si="3"/>
        <v>http://www.drks.de/DRKS00021306</v>
      </c>
      <c r="M253" s="99" t="s">
        <v>675</v>
      </c>
      <c r="N253" s="99" t="s">
        <v>111</v>
      </c>
      <c r="O253" s="99" t="s">
        <v>676</v>
      </c>
      <c r="P253" s="99" t="s">
        <v>1370</v>
      </c>
      <c r="Q253" s="99" t="s">
        <v>1371</v>
      </c>
      <c r="R253" s="99" t="s">
        <v>679</v>
      </c>
      <c r="S253" s="99" t="s">
        <v>680</v>
      </c>
      <c r="T253" s="99" t="s">
        <v>253</v>
      </c>
      <c r="U253" s="99" t="s">
        <v>1372</v>
      </c>
      <c r="V253" s="96">
        <v>43921</v>
      </c>
      <c r="W253" s="99">
        <v>1400</v>
      </c>
      <c r="X253" s="99" t="s">
        <v>108</v>
      </c>
    </row>
    <row r="254" spans="1:24" ht="30" customHeight="1" x14ac:dyDescent="0.35">
      <c r="A254" s="96">
        <v>43990</v>
      </c>
      <c r="B254" s="101" t="s">
        <v>1373</v>
      </c>
      <c r="C254" s="99" t="s">
        <v>33</v>
      </c>
      <c r="D254" s="99" t="s">
        <v>1605</v>
      </c>
      <c r="E254" s="99" t="s">
        <v>1374</v>
      </c>
      <c r="F254" s="99" t="s">
        <v>1606</v>
      </c>
      <c r="G254" s="113" t="s">
        <v>1607</v>
      </c>
      <c r="J254" s="96">
        <v>43959</v>
      </c>
      <c r="K254" s="99" t="s">
        <v>1375</v>
      </c>
      <c r="L254" s="132" t="str">
        <f t="shared" si="3"/>
        <v>http://www.drks.de/DRKS00021676</v>
      </c>
      <c r="M254" s="99" t="s">
        <v>675</v>
      </c>
      <c r="N254" s="99" t="s">
        <v>111</v>
      </c>
      <c r="O254" s="99" t="s">
        <v>676</v>
      </c>
      <c r="P254" s="99" t="s">
        <v>1376</v>
      </c>
      <c r="Q254" s="99" t="s">
        <v>1377</v>
      </c>
      <c r="R254" s="99" t="s">
        <v>679</v>
      </c>
      <c r="S254" s="99" t="s">
        <v>680</v>
      </c>
      <c r="T254" s="99" t="s">
        <v>122</v>
      </c>
      <c r="U254" s="99" t="s">
        <v>1378</v>
      </c>
      <c r="V254" s="96">
        <v>43923</v>
      </c>
      <c r="W254" s="99">
        <v>200</v>
      </c>
      <c r="X254" s="99" t="s">
        <v>108</v>
      </c>
    </row>
    <row r="255" spans="1:24" ht="30" customHeight="1" x14ac:dyDescent="0.35">
      <c r="A255" s="96">
        <v>43990</v>
      </c>
      <c r="B255" s="101" t="s">
        <v>1379</v>
      </c>
      <c r="C255" s="99" t="s">
        <v>33</v>
      </c>
      <c r="D255" s="99" t="s">
        <v>1608</v>
      </c>
      <c r="E255" s="99" t="s">
        <v>1380</v>
      </c>
      <c r="F255" s="99" t="s">
        <v>1609</v>
      </c>
      <c r="G255" s="113" t="s">
        <v>1610</v>
      </c>
      <c r="J255" s="96">
        <v>43964</v>
      </c>
      <c r="K255" s="99" t="s">
        <v>1381</v>
      </c>
      <c r="L255" s="132" t="str">
        <f t="shared" si="3"/>
        <v>http://www.drks.de/DRKS00021688</v>
      </c>
      <c r="M255" s="99" t="s">
        <v>675</v>
      </c>
      <c r="N255" s="99" t="s">
        <v>111</v>
      </c>
      <c r="O255" s="99" t="s">
        <v>676</v>
      </c>
      <c r="P255" s="99" t="s">
        <v>1382</v>
      </c>
      <c r="Q255" s="99" t="s">
        <v>1383</v>
      </c>
      <c r="R255" s="99" t="s">
        <v>679</v>
      </c>
      <c r="S255" s="99" t="s">
        <v>680</v>
      </c>
      <c r="T255" s="99" t="s">
        <v>122</v>
      </c>
      <c r="U255" s="99" t="s">
        <v>1384</v>
      </c>
      <c r="V255" s="96">
        <v>43891</v>
      </c>
      <c r="W255" s="99">
        <v>1500</v>
      </c>
      <c r="X255" s="99" t="s">
        <v>108</v>
      </c>
    </row>
    <row r="256" spans="1:24" ht="30" customHeight="1" x14ac:dyDescent="0.35">
      <c r="A256" s="96">
        <v>43990</v>
      </c>
      <c r="B256" s="101" t="s">
        <v>1385</v>
      </c>
      <c r="C256" s="99" t="s">
        <v>33</v>
      </c>
      <c r="D256" s="99" t="s">
        <v>1386</v>
      </c>
      <c r="E256" s="99" t="s">
        <v>1388</v>
      </c>
      <c r="F256" s="99" t="s">
        <v>1611</v>
      </c>
      <c r="G256" s="113" t="s">
        <v>1387</v>
      </c>
      <c r="J256" s="96">
        <v>43962</v>
      </c>
      <c r="K256" s="99" t="s">
        <v>1389</v>
      </c>
      <c r="L256" s="132" t="str">
        <f t="shared" si="3"/>
        <v>http://www.drks.de/DRKS00021699</v>
      </c>
      <c r="M256" s="99" t="s">
        <v>675</v>
      </c>
      <c r="N256" s="99" t="s">
        <v>111</v>
      </c>
      <c r="O256" s="99" t="s">
        <v>676</v>
      </c>
      <c r="P256" s="99" t="s">
        <v>1390</v>
      </c>
      <c r="Q256" s="99" t="s">
        <v>1391</v>
      </c>
      <c r="R256" s="99" t="s">
        <v>679</v>
      </c>
      <c r="S256" s="99" t="s">
        <v>680</v>
      </c>
      <c r="T256" s="99" t="s">
        <v>253</v>
      </c>
      <c r="U256" s="99" t="s">
        <v>1392</v>
      </c>
      <c r="V256" s="96">
        <v>43963</v>
      </c>
      <c r="W256" s="99">
        <v>20000</v>
      </c>
      <c r="X256" s="99" t="s">
        <v>108</v>
      </c>
    </row>
    <row r="257" spans="1:24" ht="30" customHeight="1" x14ac:dyDescent="0.35">
      <c r="A257" s="96">
        <v>43990</v>
      </c>
      <c r="B257" s="101" t="s">
        <v>1393</v>
      </c>
      <c r="C257" s="99" t="s">
        <v>33</v>
      </c>
      <c r="D257" s="99" t="s">
        <v>1612</v>
      </c>
      <c r="E257" s="99" t="s">
        <v>1394</v>
      </c>
      <c r="F257" s="99" t="s">
        <v>1613</v>
      </c>
      <c r="G257" s="113" t="s">
        <v>1333</v>
      </c>
      <c r="J257" s="96">
        <v>43970</v>
      </c>
      <c r="K257" s="99" t="s">
        <v>1395</v>
      </c>
      <c r="L257" s="132" t="str">
        <f t="shared" si="3"/>
        <v>http://www.drks.de/DRKS00021698</v>
      </c>
      <c r="M257" s="99" t="s">
        <v>675</v>
      </c>
      <c r="N257" s="99" t="s">
        <v>111</v>
      </c>
      <c r="O257" s="99" t="s">
        <v>676</v>
      </c>
      <c r="P257" s="99" t="s">
        <v>1275</v>
      </c>
      <c r="Q257" s="99" t="s">
        <v>1396</v>
      </c>
      <c r="R257" s="99" t="s">
        <v>679</v>
      </c>
      <c r="S257" s="99" t="s">
        <v>680</v>
      </c>
      <c r="T257" s="99" t="s">
        <v>122</v>
      </c>
      <c r="U257" s="99" t="s">
        <v>1397</v>
      </c>
      <c r="V257" s="96">
        <v>43928</v>
      </c>
      <c r="W257" s="99">
        <v>6000</v>
      </c>
      <c r="X257" s="99" t="s">
        <v>108</v>
      </c>
    </row>
    <row r="258" spans="1:24" ht="30" customHeight="1" x14ac:dyDescent="0.35">
      <c r="A258" s="96">
        <v>43990</v>
      </c>
      <c r="B258" s="101" t="s">
        <v>1398</v>
      </c>
      <c r="C258" s="99" t="s">
        <v>33</v>
      </c>
      <c r="D258" s="99" t="s">
        <v>1399</v>
      </c>
      <c r="E258" s="99" t="s">
        <v>1400</v>
      </c>
      <c r="F258" s="99" t="s">
        <v>1614</v>
      </c>
      <c r="G258" s="113" t="s">
        <v>1615</v>
      </c>
      <c r="J258" s="96">
        <v>43979</v>
      </c>
      <c r="K258" s="99" t="s">
        <v>1401</v>
      </c>
      <c r="L258" s="132" t="str">
        <f t="shared" si="3"/>
        <v>http://www.chictr.org.cn/showproj.aspx?proj=54371</v>
      </c>
      <c r="M258" s="99" t="s">
        <v>274</v>
      </c>
      <c r="N258" s="99" t="s">
        <v>107</v>
      </c>
      <c r="O258" s="99" t="s">
        <v>318</v>
      </c>
      <c r="P258" s="99" t="s">
        <v>294</v>
      </c>
      <c r="Q258" s="99" t="s">
        <v>311</v>
      </c>
      <c r="T258" s="99" t="s">
        <v>253</v>
      </c>
      <c r="U258" s="99" t="s">
        <v>1402</v>
      </c>
      <c r="V258" s="96">
        <v>43997</v>
      </c>
      <c r="W258" s="99" t="s">
        <v>467</v>
      </c>
      <c r="X258" s="99" t="s">
        <v>343</v>
      </c>
    </row>
    <row r="259" spans="1:24" ht="30" customHeight="1" x14ac:dyDescent="0.35">
      <c r="A259" s="96">
        <v>43983</v>
      </c>
      <c r="B259" s="101" t="s">
        <v>1114</v>
      </c>
      <c r="C259" s="99" t="s">
        <v>170</v>
      </c>
      <c r="D259" s="99" t="s">
        <v>1115</v>
      </c>
      <c r="E259" s="99" t="s">
        <v>1549</v>
      </c>
      <c r="F259" s="99" t="s">
        <v>1116</v>
      </c>
      <c r="G259" s="113" t="s">
        <v>1616</v>
      </c>
      <c r="J259" s="96">
        <v>43973</v>
      </c>
      <c r="K259" s="99" t="s">
        <v>1117</v>
      </c>
      <c r="L259" s="132" t="str">
        <f t="shared" ref="L259:L322" si="4">HYPERLINK(K259)</f>
        <v>https://anzctr.org.au/ACTRN12620000593932.aspx</v>
      </c>
      <c r="M259" s="99" t="s">
        <v>248</v>
      </c>
      <c r="N259" s="99" t="s">
        <v>182</v>
      </c>
      <c r="O259" s="99" t="s">
        <v>115</v>
      </c>
      <c r="P259" s="99" t="s">
        <v>1118</v>
      </c>
      <c r="Q259" s="99" t="s">
        <v>1119</v>
      </c>
      <c r="R259" s="99" t="s">
        <v>261</v>
      </c>
      <c r="S259" s="99" t="s">
        <v>786</v>
      </c>
      <c r="T259" s="99" t="s">
        <v>253</v>
      </c>
      <c r="U259" s="99" t="s">
        <v>1120</v>
      </c>
      <c r="V259" s="96">
        <v>44044</v>
      </c>
      <c r="W259" s="99">
        <v>100</v>
      </c>
      <c r="X259" s="99" t="s">
        <v>181</v>
      </c>
    </row>
    <row r="260" spans="1:24" ht="30" customHeight="1" x14ac:dyDescent="0.35">
      <c r="A260" s="96">
        <v>43983</v>
      </c>
      <c r="B260" s="101" t="s">
        <v>1052</v>
      </c>
      <c r="C260" s="99" t="s">
        <v>114</v>
      </c>
      <c r="D260" s="99" t="s">
        <v>1053</v>
      </c>
      <c r="E260" s="99" t="s">
        <v>1550</v>
      </c>
      <c r="F260" s="99" t="s">
        <v>1139</v>
      </c>
      <c r="G260" s="113" t="s">
        <v>1140</v>
      </c>
      <c r="J260" s="96">
        <v>43917</v>
      </c>
      <c r="K260" s="99" t="s">
        <v>1054</v>
      </c>
      <c r="L260" s="132" t="str">
        <f t="shared" si="4"/>
        <v>https://trialregister.nl/trial/8485</v>
      </c>
      <c r="M260" s="99" t="s">
        <v>1055</v>
      </c>
      <c r="N260" s="99" t="s">
        <v>1056</v>
      </c>
      <c r="O260" s="99" t="s">
        <v>115</v>
      </c>
      <c r="P260" s="99" t="s">
        <v>1618</v>
      </c>
      <c r="Q260" s="99" t="s">
        <v>1057</v>
      </c>
      <c r="T260" s="99" t="s">
        <v>122</v>
      </c>
      <c r="U260" s="99" t="s">
        <v>1058</v>
      </c>
      <c r="V260" s="96">
        <v>43917</v>
      </c>
      <c r="W260" s="99">
        <v>20</v>
      </c>
    </row>
    <row r="261" spans="1:24" ht="30" customHeight="1" x14ac:dyDescent="0.35">
      <c r="A261" s="96">
        <v>43983</v>
      </c>
      <c r="B261" s="101" t="s">
        <v>1141</v>
      </c>
      <c r="C261" s="99" t="s">
        <v>33</v>
      </c>
      <c r="D261" s="99" t="s">
        <v>1142</v>
      </c>
      <c r="E261" s="99" t="s">
        <v>1143</v>
      </c>
      <c r="F261" s="99" t="s">
        <v>1619</v>
      </c>
      <c r="J261" s="96">
        <v>43959</v>
      </c>
      <c r="K261" s="99" t="s">
        <v>1144</v>
      </c>
      <c r="L261" s="132" t="str">
        <f t="shared" si="4"/>
        <v>https://clinicaltrials.gov/show/NCT04381871</v>
      </c>
      <c r="M261" s="99" t="s">
        <v>165</v>
      </c>
      <c r="N261" s="99" t="s">
        <v>1145</v>
      </c>
      <c r="O261" s="99" t="s">
        <v>118</v>
      </c>
      <c r="P261" s="99" t="s">
        <v>890</v>
      </c>
      <c r="Q261" s="99" t="s">
        <v>1146</v>
      </c>
      <c r="R261" s="99" t="s">
        <v>1147</v>
      </c>
      <c r="S261" s="99" t="s">
        <v>760</v>
      </c>
      <c r="T261" s="99" t="s">
        <v>765</v>
      </c>
      <c r="U261" s="99" t="s">
        <v>1148</v>
      </c>
      <c r="V261" s="96">
        <v>43836</v>
      </c>
      <c r="W261" s="99">
        <v>110</v>
      </c>
      <c r="X261" s="99" t="s">
        <v>1149</v>
      </c>
    </row>
    <row r="262" spans="1:24" ht="30" customHeight="1" x14ac:dyDescent="0.35">
      <c r="A262" s="96">
        <v>43983</v>
      </c>
      <c r="B262" s="101" t="s">
        <v>1150</v>
      </c>
      <c r="C262" s="99" t="s">
        <v>33</v>
      </c>
      <c r="D262" s="99" t="s">
        <v>1151</v>
      </c>
      <c r="E262" s="99" t="s">
        <v>1152</v>
      </c>
      <c r="F262" s="99" t="s">
        <v>1620</v>
      </c>
      <c r="J262" s="96">
        <v>43932</v>
      </c>
      <c r="K262" s="99" t="s">
        <v>1153</v>
      </c>
      <c r="L262" s="132" t="str">
        <f t="shared" si="4"/>
        <v>https://clinicaltrials.gov/show/NCT04347382</v>
      </c>
      <c r="M262" s="99" t="s">
        <v>165</v>
      </c>
      <c r="N262" s="99" t="s">
        <v>1154</v>
      </c>
      <c r="O262" s="99" t="s">
        <v>118</v>
      </c>
      <c r="P262" s="99" t="s">
        <v>890</v>
      </c>
      <c r="Q262" s="99" t="s">
        <v>1155</v>
      </c>
      <c r="R262" s="99" t="s">
        <v>1147</v>
      </c>
      <c r="S262" s="99" t="s">
        <v>108</v>
      </c>
      <c r="T262" s="99" t="s">
        <v>122</v>
      </c>
      <c r="U262" s="99" t="s">
        <v>1156</v>
      </c>
      <c r="V262" s="96">
        <v>43971</v>
      </c>
      <c r="W262" s="99">
        <v>30</v>
      </c>
      <c r="X262" s="99" t="s">
        <v>121</v>
      </c>
    </row>
    <row r="263" spans="1:24" ht="30" customHeight="1" x14ac:dyDescent="0.35">
      <c r="A263" s="96">
        <v>43983</v>
      </c>
      <c r="B263" s="101" t="s">
        <v>1157</v>
      </c>
      <c r="C263" s="99" t="s">
        <v>33</v>
      </c>
      <c r="D263" s="99" t="s">
        <v>315</v>
      </c>
      <c r="E263" s="99" t="s">
        <v>1160</v>
      </c>
      <c r="F263" s="99" t="s">
        <v>1158</v>
      </c>
      <c r="G263" s="113" t="s">
        <v>1159</v>
      </c>
      <c r="J263" s="96">
        <v>43974</v>
      </c>
      <c r="K263" s="99" t="s">
        <v>1161</v>
      </c>
      <c r="L263" s="132" t="str">
        <f t="shared" si="4"/>
        <v>http://www.chictr.org.cn/showproj.aspx?proj=54015</v>
      </c>
      <c r="M263" s="99" t="s">
        <v>274</v>
      </c>
      <c r="N263" s="99" t="s">
        <v>107</v>
      </c>
      <c r="O263" s="99" t="s">
        <v>318</v>
      </c>
      <c r="P263" s="99" t="s">
        <v>616</v>
      </c>
      <c r="Q263" s="99" t="s">
        <v>1162</v>
      </c>
      <c r="R263" s="99">
        <v>0</v>
      </c>
      <c r="S263" s="99">
        <v>100</v>
      </c>
      <c r="T263" s="99" t="s">
        <v>122</v>
      </c>
      <c r="U263" s="99" t="s">
        <v>1163</v>
      </c>
      <c r="V263" s="96">
        <v>43976</v>
      </c>
      <c r="W263" s="99" t="s">
        <v>1164</v>
      </c>
      <c r="X263" s="99" t="s">
        <v>343</v>
      </c>
    </row>
    <row r="264" spans="1:24" ht="30" customHeight="1" x14ac:dyDescent="0.35">
      <c r="A264" s="96">
        <v>43983</v>
      </c>
      <c r="B264" s="101" t="s">
        <v>1165</v>
      </c>
      <c r="C264" s="99" t="s">
        <v>33</v>
      </c>
      <c r="D264" s="99" t="s">
        <v>1166</v>
      </c>
      <c r="E264" s="99" t="s">
        <v>1167</v>
      </c>
      <c r="F264" s="99" t="s">
        <v>1621</v>
      </c>
      <c r="G264" s="113" t="s">
        <v>1622</v>
      </c>
      <c r="J264" s="96">
        <v>43972</v>
      </c>
      <c r="K264" s="99" t="s">
        <v>1168</v>
      </c>
      <c r="L264" s="132" t="str">
        <f t="shared" si="4"/>
        <v>http://www.chictr.org.cn/showproj.aspx?proj=54000</v>
      </c>
      <c r="M264" s="99" t="s">
        <v>274</v>
      </c>
      <c r="N264" s="99" t="s">
        <v>107</v>
      </c>
      <c r="O264" s="99" t="s">
        <v>318</v>
      </c>
      <c r="P264" s="99" t="s">
        <v>302</v>
      </c>
      <c r="Q264" s="99" t="s">
        <v>1169</v>
      </c>
      <c r="R264" s="99">
        <v>0</v>
      </c>
      <c r="S264" s="99">
        <v>100</v>
      </c>
      <c r="T264" s="99" t="s">
        <v>122</v>
      </c>
      <c r="U264" s="99" t="s">
        <v>1170</v>
      </c>
      <c r="V264" s="96">
        <v>43971</v>
      </c>
      <c r="W264" s="99" t="s">
        <v>1171</v>
      </c>
      <c r="X264" s="99" t="s">
        <v>343</v>
      </c>
    </row>
    <row r="265" spans="1:24" ht="30" customHeight="1" x14ac:dyDescent="0.35">
      <c r="A265" s="96">
        <v>43983</v>
      </c>
      <c r="B265" s="101" t="s">
        <v>1172</v>
      </c>
      <c r="C265" s="99" t="s">
        <v>33</v>
      </c>
      <c r="D265" s="99" t="s">
        <v>1623</v>
      </c>
      <c r="E265" s="99" t="s">
        <v>1173</v>
      </c>
      <c r="F265" s="99" t="s">
        <v>1624</v>
      </c>
      <c r="G265" s="113" t="s">
        <v>1625</v>
      </c>
      <c r="J265" s="96">
        <v>43972</v>
      </c>
      <c r="K265" s="99" t="s">
        <v>1174</v>
      </c>
      <c r="L265" s="132" t="str">
        <f t="shared" si="4"/>
        <v>http://www.chictr.org.cn/showproj.aspx?proj=53845</v>
      </c>
      <c r="M265" s="99" t="s">
        <v>274</v>
      </c>
      <c r="N265" s="99" t="s">
        <v>107</v>
      </c>
      <c r="O265" s="99" t="s">
        <v>293</v>
      </c>
      <c r="P265" s="99" t="s">
        <v>294</v>
      </c>
      <c r="Q265" s="99" t="s">
        <v>1175</v>
      </c>
      <c r="R265" s="99">
        <v>1</v>
      </c>
      <c r="S265" s="99">
        <v>95</v>
      </c>
      <c r="T265" s="99" t="s">
        <v>253</v>
      </c>
      <c r="U265" s="99" t="s">
        <v>1176</v>
      </c>
      <c r="V265" s="96">
        <v>44015</v>
      </c>
      <c r="W265" s="99" t="s">
        <v>1177</v>
      </c>
      <c r="X265" s="99" t="s">
        <v>108</v>
      </c>
    </row>
    <row r="266" spans="1:24" ht="30" customHeight="1" x14ac:dyDescent="0.35">
      <c r="A266" s="96">
        <v>43983</v>
      </c>
      <c r="B266" s="101" t="s">
        <v>1178</v>
      </c>
      <c r="C266" s="99" t="s">
        <v>33</v>
      </c>
      <c r="D266" s="99" t="s">
        <v>315</v>
      </c>
      <c r="E266" s="99" t="s">
        <v>1181</v>
      </c>
      <c r="F266" s="99" t="s">
        <v>1179</v>
      </c>
      <c r="G266" s="113" t="s">
        <v>1180</v>
      </c>
      <c r="J266" s="96">
        <v>43970</v>
      </c>
      <c r="K266" s="99" t="s">
        <v>1182</v>
      </c>
      <c r="L266" s="132" t="str">
        <f t="shared" si="4"/>
        <v>http://www.chictr.org.cn/showproj.aspx?proj=53894</v>
      </c>
      <c r="M266" s="99" t="s">
        <v>274</v>
      </c>
      <c r="O266" s="99" t="s">
        <v>318</v>
      </c>
      <c r="P266" s="99" t="s">
        <v>294</v>
      </c>
      <c r="Q266" s="99" t="s">
        <v>1183</v>
      </c>
      <c r="R266" s="99">
        <v>5</v>
      </c>
      <c r="S266" s="99">
        <v>18</v>
      </c>
      <c r="T266" s="99" t="s">
        <v>122</v>
      </c>
      <c r="U266" s="99" t="s">
        <v>1184</v>
      </c>
      <c r="V266" s="96">
        <v>43970</v>
      </c>
      <c r="W266" s="99" t="s">
        <v>1185</v>
      </c>
      <c r="X266" s="99" t="s">
        <v>108</v>
      </c>
    </row>
    <row r="267" spans="1:24" ht="30" customHeight="1" x14ac:dyDescent="0.35">
      <c r="A267" s="96">
        <v>43983</v>
      </c>
      <c r="B267" s="101" t="s">
        <v>1186</v>
      </c>
      <c r="C267" s="99" t="s">
        <v>33</v>
      </c>
      <c r="E267" s="99" t="s">
        <v>1187</v>
      </c>
      <c r="F267" s="99" t="s">
        <v>1626</v>
      </c>
      <c r="J267" s="96">
        <v>43947</v>
      </c>
      <c r="K267" s="99" t="s">
        <v>1188</v>
      </c>
      <c r="L267" s="132" t="str">
        <f t="shared" si="4"/>
        <v>https://clinicaltrials.gov/show/NCT04393142</v>
      </c>
      <c r="M267" s="99" t="s">
        <v>165</v>
      </c>
      <c r="N267" s="99" t="s">
        <v>1112</v>
      </c>
      <c r="O267" s="99" t="s">
        <v>785</v>
      </c>
      <c r="Q267" s="99" t="s">
        <v>1189</v>
      </c>
      <c r="R267" s="99" t="s">
        <v>759</v>
      </c>
      <c r="S267" s="99" t="s">
        <v>108</v>
      </c>
      <c r="T267" s="99" t="s">
        <v>122</v>
      </c>
      <c r="U267" s="99" t="s">
        <v>1190</v>
      </c>
      <c r="V267" s="96">
        <v>43956</v>
      </c>
      <c r="W267" s="99">
        <v>92</v>
      </c>
    </row>
    <row r="268" spans="1:24" ht="30" customHeight="1" x14ac:dyDescent="0.35">
      <c r="A268" s="96">
        <v>43983</v>
      </c>
      <c r="B268" s="101" t="s">
        <v>1198</v>
      </c>
      <c r="C268" s="99" t="s">
        <v>33</v>
      </c>
      <c r="D268" s="99" t="s">
        <v>1199</v>
      </c>
      <c r="E268" s="99" t="s">
        <v>1200</v>
      </c>
      <c r="F268" s="99" t="s">
        <v>1627</v>
      </c>
      <c r="J268" s="96">
        <v>43963</v>
      </c>
      <c r="K268" s="99" t="s">
        <v>1201</v>
      </c>
      <c r="L268" s="132" t="str">
        <f t="shared" si="4"/>
        <v>https://clinicaltrials.gov/show/NCT04400838</v>
      </c>
      <c r="M268" s="99" t="s">
        <v>165</v>
      </c>
      <c r="N268" s="99" t="s">
        <v>167</v>
      </c>
      <c r="O268" s="99" t="s">
        <v>118</v>
      </c>
      <c r="P268" s="99" t="s">
        <v>1202</v>
      </c>
      <c r="Q268" s="99" t="s">
        <v>737</v>
      </c>
      <c r="R268" s="99" t="s">
        <v>1147</v>
      </c>
      <c r="S268" s="99" t="s">
        <v>108</v>
      </c>
      <c r="T268" s="99" t="s">
        <v>765</v>
      </c>
      <c r="U268" s="99" t="s">
        <v>1203</v>
      </c>
      <c r="V268" s="96">
        <v>43835</v>
      </c>
      <c r="W268" s="99">
        <v>10260</v>
      </c>
      <c r="X268" s="99" t="s">
        <v>1149</v>
      </c>
    </row>
    <row r="269" spans="1:24" ht="30" customHeight="1" x14ac:dyDescent="0.35">
      <c r="A269" s="96">
        <v>43983</v>
      </c>
      <c r="B269" s="101" t="s">
        <v>1210</v>
      </c>
      <c r="C269" s="99" t="s">
        <v>33</v>
      </c>
      <c r="D269" s="99" t="s">
        <v>1211</v>
      </c>
      <c r="E269" s="99" t="s">
        <v>1212</v>
      </c>
      <c r="F269" s="99" t="s">
        <v>1628</v>
      </c>
      <c r="J269" s="96">
        <v>43975</v>
      </c>
      <c r="K269" s="99" t="s">
        <v>1213</v>
      </c>
      <c r="L269" s="132" t="str">
        <f t="shared" si="4"/>
        <v>https://clinicaltrials.gov/show/NCT04403672</v>
      </c>
      <c r="M269" s="99" t="s">
        <v>165</v>
      </c>
      <c r="N269" s="99" t="s">
        <v>1214</v>
      </c>
      <c r="O269" s="99" t="s">
        <v>785</v>
      </c>
      <c r="Q269" s="99" t="s">
        <v>1215</v>
      </c>
      <c r="R269" s="99" t="s">
        <v>1147</v>
      </c>
      <c r="S269" s="99" t="s">
        <v>1216</v>
      </c>
      <c r="T269" s="99" t="s">
        <v>122</v>
      </c>
      <c r="U269" s="99" t="s">
        <v>1217</v>
      </c>
      <c r="V269" s="96">
        <v>43969</v>
      </c>
      <c r="W269" s="99">
        <v>120</v>
      </c>
    </row>
    <row r="270" spans="1:24" ht="30" customHeight="1" x14ac:dyDescent="0.35">
      <c r="A270" s="96">
        <v>43983</v>
      </c>
      <c r="B270" s="101" t="s">
        <v>142</v>
      </c>
      <c r="C270" s="99" t="s">
        <v>33</v>
      </c>
      <c r="D270" s="99" t="s">
        <v>143</v>
      </c>
      <c r="E270" s="99" t="s">
        <v>818</v>
      </c>
      <c r="F270" s="99" t="s">
        <v>1629</v>
      </c>
      <c r="J270" s="96">
        <v>43924</v>
      </c>
      <c r="K270" s="99" t="s">
        <v>819</v>
      </c>
      <c r="L270" s="132" t="str">
        <f t="shared" si="4"/>
        <v>https://clinicaltrials.gov/show/NCT04336761</v>
      </c>
      <c r="M270" s="99" t="s">
        <v>165</v>
      </c>
      <c r="N270" s="99" t="s">
        <v>117</v>
      </c>
      <c r="O270" s="99" t="s">
        <v>115</v>
      </c>
      <c r="Q270" s="99" t="s">
        <v>144</v>
      </c>
      <c r="R270" s="99" t="s">
        <v>108</v>
      </c>
      <c r="S270" s="99" t="s">
        <v>251</v>
      </c>
      <c r="T270" s="99" t="s">
        <v>122</v>
      </c>
      <c r="U270" s="99" t="s">
        <v>145</v>
      </c>
      <c r="V270" s="96">
        <v>43936</v>
      </c>
      <c r="W270" s="99">
        <v>914</v>
      </c>
    </row>
    <row r="271" spans="1:24" ht="30" customHeight="1" x14ac:dyDescent="0.35">
      <c r="A271" s="96">
        <v>43983</v>
      </c>
      <c r="B271" s="101" t="s">
        <v>1224</v>
      </c>
      <c r="C271" s="99" t="s">
        <v>33</v>
      </c>
      <c r="E271" s="99" t="s">
        <v>1225</v>
      </c>
      <c r="F271" s="99" t="s">
        <v>1630</v>
      </c>
      <c r="J271" s="96">
        <v>43966</v>
      </c>
      <c r="K271" s="99" t="s">
        <v>1226</v>
      </c>
      <c r="L271" s="132" t="str">
        <f t="shared" si="4"/>
        <v>https://clinicaltrials.gov/show/NCT04395833</v>
      </c>
      <c r="M271" s="99" t="s">
        <v>165</v>
      </c>
      <c r="N271" s="99" t="s">
        <v>117</v>
      </c>
      <c r="O271" s="99" t="s">
        <v>115</v>
      </c>
      <c r="Q271" s="99" t="s">
        <v>1227</v>
      </c>
      <c r="R271" s="99" t="s">
        <v>108</v>
      </c>
      <c r="S271" s="99" t="s">
        <v>251</v>
      </c>
      <c r="T271" s="99" t="s">
        <v>765</v>
      </c>
      <c r="U271" s="99" t="s">
        <v>1228</v>
      </c>
      <c r="V271" s="96">
        <v>44016</v>
      </c>
      <c r="W271" s="99">
        <v>2500</v>
      </c>
    </row>
    <row r="272" spans="1:24" ht="30" customHeight="1" x14ac:dyDescent="0.35">
      <c r="A272" s="96">
        <v>43983</v>
      </c>
      <c r="B272" s="101" t="s">
        <v>1234</v>
      </c>
      <c r="C272" s="99" t="s">
        <v>33</v>
      </c>
      <c r="E272" s="99" t="s">
        <v>1235</v>
      </c>
      <c r="F272" s="99" t="s">
        <v>1631</v>
      </c>
      <c r="J272" s="96">
        <v>43976</v>
      </c>
      <c r="K272" s="99" t="s">
        <v>1236</v>
      </c>
      <c r="L272" s="132" t="str">
        <f t="shared" si="4"/>
        <v>https://clinicaltrials.gov/show/NCT04404244</v>
      </c>
      <c r="M272" s="99" t="s">
        <v>165</v>
      </c>
      <c r="N272" s="99" t="s">
        <v>139</v>
      </c>
      <c r="O272" s="99" t="s">
        <v>115</v>
      </c>
      <c r="Q272" s="99" t="s">
        <v>1237</v>
      </c>
      <c r="R272" s="99" t="s">
        <v>108</v>
      </c>
      <c r="S272" s="99" t="s">
        <v>251</v>
      </c>
      <c r="T272" s="99" t="s">
        <v>122</v>
      </c>
      <c r="U272" s="99" t="s">
        <v>1238</v>
      </c>
      <c r="V272" s="96">
        <v>43831</v>
      </c>
      <c r="W272" s="99">
        <v>100</v>
      </c>
    </row>
    <row r="273" spans="1:24" ht="30" customHeight="1" x14ac:dyDescent="0.35">
      <c r="A273" s="96">
        <v>43983</v>
      </c>
      <c r="B273" s="101" t="s">
        <v>1239</v>
      </c>
      <c r="C273" s="99" t="s">
        <v>33</v>
      </c>
      <c r="E273" s="99" t="s">
        <v>1242</v>
      </c>
      <c r="F273" s="99" t="s">
        <v>1240</v>
      </c>
      <c r="G273" s="113" t="s">
        <v>1241</v>
      </c>
      <c r="J273" s="96">
        <v>43936</v>
      </c>
      <c r="K273" s="99" t="s">
        <v>1243</v>
      </c>
      <c r="L273" s="132" t="str">
        <f t="shared" si="4"/>
        <v>http://www.ctri.nic.in/Clinicaltrials/pmaindet2.php?trialid=42961</v>
      </c>
      <c r="M273" s="99" t="s">
        <v>1244</v>
      </c>
      <c r="N273" s="99" t="s">
        <v>112</v>
      </c>
      <c r="O273" s="99" t="s">
        <v>115</v>
      </c>
      <c r="P273" s="99" t="s">
        <v>1245</v>
      </c>
      <c r="Q273" s="99" t="s">
        <v>1246</v>
      </c>
      <c r="T273" s="99" t="s">
        <v>253</v>
      </c>
      <c r="U273" s="99" t="s">
        <v>1247</v>
      </c>
      <c r="V273" s="96">
        <v>43952</v>
      </c>
      <c r="W273" s="99">
        <v>1000</v>
      </c>
      <c r="X273" s="99" t="s">
        <v>108</v>
      </c>
    </row>
    <row r="274" spans="1:24" ht="30" customHeight="1" x14ac:dyDescent="0.35">
      <c r="A274" s="96">
        <v>43983</v>
      </c>
      <c r="B274" s="101" t="s">
        <v>1248</v>
      </c>
      <c r="C274" s="99" t="s">
        <v>33</v>
      </c>
      <c r="E274" s="99" t="s">
        <v>1249</v>
      </c>
      <c r="F274" s="99" t="s">
        <v>1632</v>
      </c>
      <c r="G274" s="113" t="s">
        <v>1633</v>
      </c>
      <c r="J274" s="96">
        <v>43953</v>
      </c>
      <c r="K274" s="99" t="s">
        <v>1250</v>
      </c>
      <c r="L274" s="132" t="str">
        <f t="shared" si="4"/>
        <v>http://www.ctri.nic.in/Clinicaltrials/pmaindet2.php?trialid=43432</v>
      </c>
      <c r="M274" s="99" t="s">
        <v>1244</v>
      </c>
      <c r="N274" s="99" t="s">
        <v>112</v>
      </c>
      <c r="O274" s="99" t="s">
        <v>115</v>
      </c>
      <c r="P274" s="99" t="s">
        <v>1245</v>
      </c>
      <c r="Q274" s="99" t="s">
        <v>1251</v>
      </c>
      <c r="T274" s="99" t="s">
        <v>253</v>
      </c>
      <c r="U274" s="99" t="s">
        <v>1252</v>
      </c>
      <c r="V274" s="96">
        <v>43966</v>
      </c>
      <c r="W274" s="99">
        <v>50</v>
      </c>
      <c r="X274" s="99" t="s">
        <v>108</v>
      </c>
    </row>
    <row r="275" spans="1:24" ht="30" customHeight="1" x14ac:dyDescent="0.35">
      <c r="A275" s="96">
        <v>43983</v>
      </c>
      <c r="B275" s="101" t="s">
        <v>1253</v>
      </c>
      <c r="C275" s="99" t="s">
        <v>33</v>
      </c>
      <c r="D275" s="99" t="s">
        <v>1634</v>
      </c>
      <c r="E275" s="99" t="s">
        <v>1255</v>
      </c>
      <c r="F275" s="99" t="s">
        <v>1635</v>
      </c>
      <c r="G275" s="113" t="s">
        <v>1254</v>
      </c>
      <c r="J275" s="96">
        <v>43955</v>
      </c>
      <c r="K275" s="99" t="s">
        <v>1256</v>
      </c>
      <c r="L275" s="132" t="str">
        <f t="shared" si="4"/>
        <v>http://isrctn.com/ISRCTN28342533</v>
      </c>
      <c r="M275" s="99" t="s">
        <v>735</v>
      </c>
      <c r="N275" s="99" t="s">
        <v>167</v>
      </c>
      <c r="O275" s="99" t="s">
        <v>115</v>
      </c>
      <c r="P275" s="99" t="s">
        <v>1257</v>
      </c>
      <c r="Q275" s="99" t="s">
        <v>1258</v>
      </c>
      <c r="T275" s="99" t="s">
        <v>122</v>
      </c>
      <c r="U275" s="99" t="s">
        <v>1259</v>
      </c>
      <c r="V275" s="96">
        <v>43916</v>
      </c>
      <c r="W275" s="99">
        <v>20000</v>
      </c>
      <c r="X275" s="99" t="s">
        <v>181</v>
      </c>
    </row>
    <row r="276" spans="1:24" ht="30" customHeight="1" x14ac:dyDescent="0.35">
      <c r="A276" s="96">
        <v>43983</v>
      </c>
      <c r="B276" s="101" t="s">
        <v>1260</v>
      </c>
      <c r="C276" s="99" t="s">
        <v>33</v>
      </c>
      <c r="E276" s="99" t="s">
        <v>1261</v>
      </c>
      <c r="F276" s="99" t="s">
        <v>1636</v>
      </c>
      <c r="J276" s="96">
        <v>43970</v>
      </c>
      <c r="K276" s="99" t="s">
        <v>1262</v>
      </c>
      <c r="L276" s="132" t="str">
        <f t="shared" si="4"/>
        <v>https://clinicaltrials.gov/show/NCT04397588</v>
      </c>
      <c r="M276" s="99" t="s">
        <v>165</v>
      </c>
      <c r="N276" s="99" t="s">
        <v>117</v>
      </c>
      <c r="O276" s="99" t="s">
        <v>115</v>
      </c>
      <c r="Q276" s="99" t="s">
        <v>1263</v>
      </c>
      <c r="R276" s="99" t="s">
        <v>108</v>
      </c>
      <c r="S276" s="99" t="s">
        <v>108</v>
      </c>
      <c r="T276" s="99" t="s">
        <v>122</v>
      </c>
      <c r="U276" s="99" t="s">
        <v>1264</v>
      </c>
      <c r="V276" s="96">
        <v>43942</v>
      </c>
      <c r="W276" s="99">
        <v>300</v>
      </c>
    </row>
    <row r="277" spans="1:24" ht="30" customHeight="1" x14ac:dyDescent="0.35">
      <c r="A277" s="96">
        <v>43976</v>
      </c>
      <c r="B277" s="101" t="s">
        <v>244</v>
      </c>
      <c r="C277" s="108" t="s">
        <v>2060</v>
      </c>
      <c r="D277" s="99" t="s">
        <v>245</v>
      </c>
      <c r="E277" s="99" t="s">
        <v>246</v>
      </c>
      <c r="F277" s="99" t="s">
        <v>1414</v>
      </c>
      <c r="G277" s="113" t="s">
        <v>1415</v>
      </c>
      <c r="J277" s="96">
        <v>43927</v>
      </c>
      <c r="K277" s="99" t="s">
        <v>247</v>
      </c>
      <c r="L277" s="132" t="str">
        <f t="shared" si="4"/>
        <v>https://anzctr.org.au/ACTRN12620000449932.aspx</v>
      </c>
      <c r="M277" s="99" t="s">
        <v>248</v>
      </c>
      <c r="N277" s="99" t="s">
        <v>182</v>
      </c>
      <c r="O277" s="99" t="s">
        <v>115</v>
      </c>
      <c r="P277" s="99" t="s">
        <v>249</v>
      </c>
      <c r="Q277" s="99" t="s">
        <v>250</v>
      </c>
      <c r="R277" s="99" t="s">
        <v>251</v>
      </c>
      <c r="S277" s="99" t="s">
        <v>252</v>
      </c>
      <c r="T277" s="99" t="s">
        <v>253</v>
      </c>
      <c r="U277" s="99" t="s">
        <v>254</v>
      </c>
      <c r="V277" s="96">
        <v>44108</v>
      </c>
      <c r="W277" s="99">
        <v>200</v>
      </c>
      <c r="X277" s="99" t="s">
        <v>181</v>
      </c>
    </row>
    <row r="278" spans="1:24" ht="30" customHeight="1" x14ac:dyDescent="0.35">
      <c r="A278" s="96">
        <v>43976</v>
      </c>
      <c r="B278" s="101" t="s">
        <v>255</v>
      </c>
      <c r="C278" s="99" t="s">
        <v>33</v>
      </c>
      <c r="D278" s="99" t="s">
        <v>1637</v>
      </c>
      <c r="E278" s="99" t="s">
        <v>256</v>
      </c>
      <c r="F278" s="99" t="s">
        <v>1638</v>
      </c>
      <c r="G278" s="113" t="s">
        <v>1416</v>
      </c>
      <c r="J278" s="96">
        <v>43948</v>
      </c>
      <c r="K278" s="99" t="s">
        <v>257</v>
      </c>
      <c r="L278" s="132" t="str">
        <f t="shared" si="4"/>
        <v>https://anzctr.org.au/ACTRN12620000512921.aspx</v>
      </c>
      <c r="M278" s="99" t="s">
        <v>248</v>
      </c>
      <c r="N278" s="99" t="s">
        <v>182</v>
      </c>
      <c r="O278" s="99" t="s">
        <v>115</v>
      </c>
      <c r="P278" s="99" t="s">
        <v>258</v>
      </c>
      <c r="Q278" s="99" t="s">
        <v>259</v>
      </c>
      <c r="R278" s="99" t="s">
        <v>260</v>
      </c>
      <c r="S278" s="99" t="s">
        <v>261</v>
      </c>
      <c r="T278" s="99" t="s">
        <v>253</v>
      </c>
      <c r="U278" s="99" t="s">
        <v>262</v>
      </c>
      <c r="V278" s="96">
        <v>43950</v>
      </c>
      <c r="W278" s="99">
        <v>400</v>
      </c>
      <c r="X278" s="99" t="s">
        <v>181</v>
      </c>
    </row>
    <row r="279" spans="1:24" ht="30" customHeight="1" x14ac:dyDescent="0.35">
      <c r="A279" s="96">
        <v>43976</v>
      </c>
      <c r="B279" s="101" t="s">
        <v>263</v>
      </c>
      <c r="C279" s="108" t="s">
        <v>2060</v>
      </c>
      <c r="D279" s="99" t="s">
        <v>1639</v>
      </c>
      <c r="E279" s="99" t="s">
        <v>264</v>
      </c>
      <c r="F279" s="99" t="s">
        <v>1417</v>
      </c>
      <c r="G279" s="113" t="s">
        <v>1418</v>
      </c>
      <c r="J279" s="96">
        <v>43950</v>
      </c>
      <c r="K279" s="99" t="s">
        <v>265</v>
      </c>
      <c r="L279" s="132" t="str">
        <f t="shared" si="4"/>
        <v>https://anzctr.org.au/ACTRN12620000527965.aspx</v>
      </c>
      <c r="M279" s="99" t="s">
        <v>248</v>
      </c>
      <c r="N279" s="99" t="s">
        <v>182</v>
      </c>
      <c r="O279" s="99" t="s">
        <v>115</v>
      </c>
      <c r="P279" s="99" t="s">
        <v>249</v>
      </c>
      <c r="Q279" s="99" t="s">
        <v>266</v>
      </c>
      <c r="R279" s="99" t="s">
        <v>267</v>
      </c>
      <c r="S279" s="99" t="s">
        <v>268</v>
      </c>
      <c r="T279" s="99" t="s">
        <v>253</v>
      </c>
      <c r="U279" s="99" t="s">
        <v>269</v>
      </c>
      <c r="V279" s="96">
        <v>43835</v>
      </c>
      <c r="W279" s="99">
        <v>1000</v>
      </c>
      <c r="X279" s="99" t="s">
        <v>181</v>
      </c>
    </row>
    <row r="280" spans="1:24" ht="30" customHeight="1" x14ac:dyDescent="0.35">
      <c r="A280" s="96">
        <v>43976</v>
      </c>
      <c r="B280" s="101" t="s">
        <v>270</v>
      </c>
      <c r="C280" s="99" t="s">
        <v>33</v>
      </c>
      <c r="D280" s="99" t="s">
        <v>271</v>
      </c>
      <c r="E280" s="99" t="s">
        <v>272</v>
      </c>
      <c r="F280" s="99" t="s">
        <v>1640</v>
      </c>
      <c r="G280" s="113" t="s">
        <v>1641</v>
      </c>
      <c r="J280" s="96">
        <v>43863</v>
      </c>
      <c r="K280" s="99" t="s">
        <v>273</v>
      </c>
      <c r="L280" s="132" t="str">
        <f t="shared" si="4"/>
        <v>http://www.chictr.org.cn/showproj.aspx?proj=48965</v>
      </c>
      <c r="M280" s="99" t="s">
        <v>274</v>
      </c>
      <c r="N280" s="99" t="s">
        <v>107</v>
      </c>
      <c r="O280" s="99" t="s">
        <v>275</v>
      </c>
      <c r="P280" s="99" t="s">
        <v>276</v>
      </c>
      <c r="Q280" s="99" t="s">
        <v>277</v>
      </c>
      <c r="T280" s="99" t="s">
        <v>253</v>
      </c>
      <c r="U280" s="99" t="s">
        <v>278</v>
      </c>
      <c r="V280" s="96">
        <v>43871</v>
      </c>
      <c r="W280" s="99" t="s">
        <v>279</v>
      </c>
      <c r="X280" s="99" t="s">
        <v>108</v>
      </c>
    </row>
    <row r="281" spans="1:24" ht="30" customHeight="1" x14ac:dyDescent="0.35">
      <c r="A281" s="96">
        <v>43976</v>
      </c>
      <c r="B281" s="101" t="s">
        <v>280</v>
      </c>
      <c r="C281" s="99" t="s">
        <v>33</v>
      </c>
      <c r="D281" s="99" t="s">
        <v>281</v>
      </c>
      <c r="E281" s="99" t="s">
        <v>282</v>
      </c>
      <c r="F281" s="99" t="s">
        <v>1642</v>
      </c>
      <c r="G281" s="113" t="s">
        <v>1643</v>
      </c>
      <c r="J281" s="96">
        <v>44014</v>
      </c>
      <c r="K281" s="99" t="s">
        <v>283</v>
      </c>
      <c r="L281" s="132" t="str">
        <f t="shared" si="4"/>
        <v>http://www.chictr.org.cn/showproj.aspx?proj=49146</v>
      </c>
      <c r="M281" s="99" t="s">
        <v>274</v>
      </c>
      <c r="N281" s="99" t="s">
        <v>107</v>
      </c>
      <c r="O281" s="99" t="s">
        <v>284</v>
      </c>
      <c r="P281" s="99" t="s">
        <v>285</v>
      </c>
      <c r="Q281" s="99" t="s">
        <v>286</v>
      </c>
      <c r="R281" s="99">
        <v>1</v>
      </c>
      <c r="S281" s="99">
        <v>99</v>
      </c>
      <c r="T281" s="99" t="s">
        <v>122</v>
      </c>
      <c r="U281" s="99" t="s">
        <v>287</v>
      </c>
      <c r="V281" s="96">
        <v>43855</v>
      </c>
      <c r="W281" s="99" t="s">
        <v>288</v>
      </c>
      <c r="X281" s="99">
        <v>0</v>
      </c>
    </row>
    <row r="282" spans="1:24" ht="30" customHeight="1" x14ac:dyDescent="0.35">
      <c r="A282" s="96">
        <v>43976</v>
      </c>
      <c r="B282" s="101" t="s">
        <v>289</v>
      </c>
      <c r="C282" s="99" t="s">
        <v>33</v>
      </c>
      <c r="D282" s="99" t="s">
        <v>290</v>
      </c>
      <c r="E282" s="99" t="s">
        <v>291</v>
      </c>
      <c r="F282" s="99" t="s">
        <v>1644</v>
      </c>
      <c r="G282" s="113" t="s">
        <v>1419</v>
      </c>
      <c r="J282" s="96">
        <v>43871</v>
      </c>
      <c r="K282" s="99" t="s">
        <v>292</v>
      </c>
      <c r="L282" s="132" t="str">
        <f t="shared" si="4"/>
        <v>http://www.chictr.org.cn/showproj.aspx?proj=49219</v>
      </c>
      <c r="M282" s="99" t="s">
        <v>274</v>
      </c>
      <c r="N282" s="99" t="s">
        <v>107</v>
      </c>
      <c r="O282" s="99" t="s">
        <v>293</v>
      </c>
      <c r="P282" s="99" t="s">
        <v>294</v>
      </c>
      <c r="Q282" s="99" t="s">
        <v>295</v>
      </c>
      <c r="R282" s="99">
        <v>1</v>
      </c>
      <c r="S282" s="99">
        <v>100</v>
      </c>
      <c r="T282" s="99" t="s">
        <v>253</v>
      </c>
      <c r="U282" s="99" t="s">
        <v>296</v>
      </c>
      <c r="V282" s="96">
        <v>43891</v>
      </c>
      <c r="W282" s="99" t="s">
        <v>297</v>
      </c>
      <c r="X282" s="99">
        <v>0</v>
      </c>
    </row>
    <row r="283" spans="1:24" ht="30" customHeight="1" x14ac:dyDescent="0.35">
      <c r="A283" s="96">
        <v>43976</v>
      </c>
      <c r="B283" s="101" t="s">
        <v>298</v>
      </c>
      <c r="C283" s="99" t="s">
        <v>33</v>
      </c>
      <c r="D283" s="99" t="s">
        <v>299</v>
      </c>
      <c r="E283" s="99" t="s">
        <v>300</v>
      </c>
      <c r="F283" s="99" t="s">
        <v>1645</v>
      </c>
      <c r="G283" s="113" t="s">
        <v>1420</v>
      </c>
      <c r="J283" s="96">
        <v>43875</v>
      </c>
      <c r="K283" s="99" t="s">
        <v>301</v>
      </c>
      <c r="L283" s="132" t="str">
        <f t="shared" si="4"/>
        <v>http://www.chictr.org.cn/showproj.aspx?proj=49407</v>
      </c>
      <c r="M283" s="99" t="s">
        <v>274</v>
      </c>
      <c r="N283" s="99" t="s">
        <v>107</v>
      </c>
      <c r="O283" s="99" t="s">
        <v>293</v>
      </c>
      <c r="P283" s="99" t="s">
        <v>302</v>
      </c>
      <c r="Q283" s="99" t="s">
        <v>303</v>
      </c>
      <c r="R283" s="99">
        <v>1</v>
      </c>
      <c r="S283" s="99">
        <v>100</v>
      </c>
      <c r="T283" s="99" t="s">
        <v>122</v>
      </c>
      <c r="U283" s="99" t="s">
        <v>304</v>
      </c>
      <c r="V283" s="96">
        <v>43877</v>
      </c>
      <c r="W283" s="99" t="s">
        <v>305</v>
      </c>
      <c r="X283" s="99">
        <v>0</v>
      </c>
    </row>
    <row r="284" spans="1:24" ht="30" customHeight="1" x14ac:dyDescent="0.35">
      <c r="A284" s="96">
        <v>43976</v>
      </c>
      <c r="B284" s="101" t="s">
        <v>306</v>
      </c>
      <c r="C284" s="99" t="s">
        <v>33</v>
      </c>
      <c r="D284" s="99" t="s">
        <v>307</v>
      </c>
      <c r="E284" s="99" t="s">
        <v>308</v>
      </c>
      <c r="F284" s="99" t="s">
        <v>1421</v>
      </c>
      <c r="G284" s="113" t="s">
        <v>1422</v>
      </c>
      <c r="J284" s="96">
        <v>43875</v>
      </c>
      <c r="K284" s="99" t="s">
        <v>309</v>
      </c>
      <c r="L284" s="132" t="str">
        <f t="shared" si="4"/>
        <v>http://www.chictr.org.cn/showproj.aspx?proj=49387</v>
      </c>
      <c r="M284" s="99" t="s">
        <v>274</v>
      </c>
      <c r="N284" s="99" t="s">
        <v>107</v>
      </c>
      <c r="O284" s="99" t="s">
        <v>284</v>
      </c>
      <c r="P284" s="99" t="s">
        <v>310</v>
      </c>
      <c r="Q284" s="99" t="s">
        <v>311</v>
      </c>
      <c r="R284" s="99">
        <v>0</v>
      </c>
      <c r="S284" s="99">
        <v>18</v>
      </c>
      <c r="T284" s="99" t="s">
        <v>122</v>
      </c>
      <c r="U284" s="99" t="s">
        <v>312</v>
      </c>
      <c r="V284" s="96">
        <v>43875</v>
      </c>
      <c r="W284" s="99" t="s">
        <v>313</v>
      </c>
      <c r="X284" s="99">
        <v>0</v>
      </c>
    </row>
    <row r="285" spans="1:24" ht="30" customHeight="1" x14ac:dyDescent="0.35">
      <c r="A285" s="96">
        <v>43976</v>
      </c>
      <c r="B285" s="101" t="s">
        <v>314</v>
      </c>
      <c r="C285" s="99" t="s">
        <v>33</v>
      </c>
      <c r="D285" s="99" t="s">
        <v>315</v>
      </c>
      <c r="E285" s="99" t="s">
        <v>316</v>
      </c>
      <c r="F285" s="99" t="s">
        <v>1423</v>
      </c>
      <c r="G285" s="113" t="s">
        <v>1424</v>
      </c>
      <c r="J285" s="96">
        <v>43875</v>
      </c>
      <c r="K285" s="99" t="s">
        <v>317</v>
      </c>
      <c r="L285" s="132" t="str">
        <f t="shared" si="4"/>
        <v>http://www.chictr.org.cn/showproj.aspx?proj=49492</v>
      </c>
      <c r="M285" s="99" t="s">
        <v>274</v>
      </c>
      <c r="N285" s="99" t="s">
        <v>107</v>
      </c>
      <c r="O285" s="99" t="s">
        <v>318</v>
      </c>
      <c r="P285" s="99" t="s">
        <v>294</v>
      </c>
      <c r="Q285" s="99" t="s">
        <v>319</v>
      </c>
      <c r="R285" s="99">
        <v>1</v>
      </c>
      <c r="S285" s="99">
        <v>90</v>
      </c>
      <c r="U285" s="99" t="s">
        <v>320</v>
      </c>
      <c r="V285" s="96">
        <v>43862</v>
      </c>
      <c r="W285" s="99" t="s">
        <v>321</v>
      </c>
      <c r="X285" s="99" t="s">
        <v>108</v>
      </c>
    </row>
    <row r="286" spans="1:24" ht="30" customHeight="1" x14ac:dyDescent="0.35">
      <c r="A286" s="96">
        <v>43976</v>
      </c>
      <c r="B286" s="101" t="s">
        <v>322</v>
      </c>
      <c r="C286" s="99" t="s">
        <v>33</v>
      </c>
      <c r="D286" s="99" t="s">
        <v>323</v>
      </c>
      <c r="E286" s="99" t="s">
        <v>324</v>
      </c>
      <c r="F286" s="99" t="s">
        <v>1646</v>
      </c>
      <c r="G286" s="113" t="s">
        <v>1647</v>
      </c>
      <c r="J286" s="96">
        <v>43875</v>
      </c>
      <c r="K286" s="99" t="s">
        <v>325</v>
      </c>
      <c r="L286" s="132" t="str">
        <f t="shared" si="4"/>
        <v>http://www.chictr.org.cn/showproj.aspx?proj=49306</v>
      </c>
      <c r="M286" s="99" t="s">
        <v>274</v>
      </c>
      <c r="N286" s="99" t="s">
        <v>107</v>
      </c>
      <c r="O286" s="99" t="s">
        <v>275</v>
      </c>
      <c r="P286" s="99" t="s">
        <v>310</v>
      </c>
      <c r="Q286" s="99" t="s">
        <v>326</v>
      </c>
      <c r="R286" s="99">
        <v>3</v>
      </c>
      <c r="S286" s="99">
        <v>85</v>
      </c>
      <c r="T286" s="99" t="s">
        <v>253</v>
      </c>
      <c r="U286" s="99" t="s">
        <v>327</v>
      </c>
      <c r="V286" s="96">
        <v>43875</v>
      </c>
      <c r="W286" s="99" t="s">
        <v>328</v>
      </c>
      <c r="X286" s="99" t="s">
        <v>108</v>
      </c>
    </row>
    <row r="287" spans="1:24" ht="30" customHeight="1" x14ac:dyDescent="0.35">
      <c r="A287" s="96">
        <v>43976</v>
      </c>
      <c r="B287" s="101" t="s">
        <v>329</v>
      </c>
      <c r="C287" s="99" t="s">
        <v>33</v>
      </c>
      <c r="D287" s="99" t="s">
        <v>330</v>
      </c>
      <c r="E287" s="99" t="s">
        <v>331</v>
      </c>
      <c r="F287" s="99" t="s">
        <v>1648</v>
      </c>
      <c r="G287" s="113" t="s">
        <v>1649</v>
      </c>
      <c r="J287" s="96">
        <v>43875</v>
      </c>
      <c r="K287" s="99" t="s">
        <v>332</v>
      </c>
      <c r="L287" s="132" t="str">
        <f t="shared" si="4"/>
        <v>http://www.chictr.org.cn/showproj.aspx?proj=49502</v>
      </c>
      <c r="M287" s="99" t="s">
        <v>274</v>
      </c>
      <c r="N287" s="99" t="s">
        <v>107</v>
      </c>
      <c r="O287" s="99" t="s">
        <v>284</v>
      </c>
      <c r="P287" s="99" t="s">
        <v>285</v>
      </c>
      <c r="Q287" s="99" t="s">
        <v>333</v>
      </c>
      <c r="R287" s="99">
        <v>0</v>
      </c>
      <c r="S287" s="99">
        <v>100</v>
      </c>
      <c r="T287" s="99" t="s">
        <v>122</v>
      </c>
      <c r="U287" s="99" t="s">
        <v>334</v>
      </c>
      <c r="V287" s="96">
        <v>43868</v>
      </c>
      <c r="W287" s="99" t="s">
        <v>335</v>
      </c>
      <c r="X287" s="99">
        <v>0</v>
      </c>
    </row>
    <row r="288" spans="1:24" ht="30" customHeight="1" x14ac:dyDescent="0.35">
      <c r="A288" s="96">
        <v>43976</v>
      </c>
      <c r="B288" s="101" t="s">
        <v>336</v>
      </c>
      <c r="C288" s="99" t="s">
        <v>33</v>
      </c>
      <c r="D288" s="99" t="s">
        <v>337</v>
      </c>
      <c r="E288" s="99" t="s">
        <v>338</v>
      </c>
      <c r="F288" s="99" t="s">
        <v>1425</v>
      </c>
      <c r="G288" s="113" t="s">
        <v>1306</v>
      </c>
      <c r="J288" s="96">
        <v>43876</v>
      </c>
      <c r="K288" s="99" t="s">
        <v>339</v>
      </c>
      <c r="L288" s="132" t="str">
        <f t="shared" si="4"/>
        <v>http://www.chictr.org.cn/showproj.aspx?proj=49520</v>
      </c>
      <c r="M288" s="99" t="s">
        <v>274</v>
      </c>
      <c r="N288" s="99" t="s">
        <v>107</v>
      </c>
      <c r="O288" s="99" t="s">
        <v>318</v>
      </c>
      <c r="P288" s="99" t="s">
        <v>294</v>
      </c>
      <c r="Q288" s="99" t="s">
        <v>340</v>
      </c>
      <c r="R288" s="99">
        <v>0</v>
      </c>
      <c r="S288" s="99">
        <v>90</v>
      </c>
      <c r="T288" s="99" t="s">
        <v>253</v>
      </c>
      <c r="U288" s="99" t="s">
        <v>341</v>
      </c>
      <c r="V288" s="96">
        <v>43876</v>
      </c>
      <c r="W288" s="99" t="s">
        <v>342</v>
      </c>
      <c r="X288" s="99" t="s">
        <v>343</v>
      </c>
    </row>
    <row r="289" spans="1:24" ht="30" customHeight="1" x14ac:dyDescent="0.35">
      <c r="A289" s="96">
        <v>43976</v>
      </c>
      <c r="B289" s="101" t="s">
        <v>344</v>
      </c>
      <c r="C289" s="99" t="s">
        <v>33</v>
      </c>
      <c r="D289" s="99" t="s">
        <v>315</v>
      </c>
      <c r="E289" s="99" t="s">
        <v>345</v>
      </c>
      <c r="F289" s="99" t="s">
        <v>1426</v>
      </c>
      <c r="G289" s="113" t="s">
        <v>1427</v>
      </c>
      <c r="J289" s="96">
        <v>43877</v>
      </c>
      <c r="K289" s="99" t="s">
        <v>346</v>
      </c>
      <c r="L289" s="132" t="str">
        <f t="shared" si="4"/>
        <v>http://www.chictr.org.cn/showproj.aspx?proj=49587</v>
      </c>
      <c r="M289" s="99" t="s">
        <v>274</v>
      </c>
      <c r="N289" s="99" t="s">
        <v>107</v>
      </c>
      <c r="O289" s="99" t="s">
        <v>318</v>
      </c>
      <c r="P289" s="99" t="s">
        <v>294</v>
      </c>
      <c r="Q289" s="99" t="s">
        <v>347</v>
      </c>
      <c r="R289" s="99">
        <v>0</v>
      </c>
      <c r="S289" s="99">
        <v>100</v>
      </c>
      <c r="T289" s="99" t="s">
        <v>253</v>
      </c>
      <c r="U289" s="99" t="s">
        <v>348</v>
      </c>
      <c r="V289" s="96">
        <v>43877</v>
      </c>
      <c r="W289" s="99" t="s">
        <v>349</v>
      </c>
      <c r="X289" s="99">
        <v>0</v>
      </c>
    </row>
    <row r="290" spans="1:24" ht="30" customHeight="1" x14ac:dyDescent="0.35">
      <c r="A290" s="96">
        <v>43976</v>
      </c>
      <c r="B290" s="101" t="s">
        <v>350</v>
      </c>
      <c r="C290" s="99" t="s">
        <v>33</v>
      </c>
      <c r="D290" s="99" t="s">
        <v>315</v>
      </c>
      <c r="E290" s="99" t="s">
        <v>351</v>
      </c>
      <c r="F290" s="99" t="s">
        <v>1428</v>
      </c>
      <c r="G290" s="113" t="s">
        <v>1429</v>
      </c>
      <c r="J290" s="96">
        <v>43878</v>
      </c>
      <c r="K290" s="99" t="s">
        <v>352</v>
      </c>
      <c r="L290" s="132" t="str">
        <f t="shared" si="4"/>
        <v>http://www.chictr.org.cn/showproj.aspx?proj=49630</v>
      </c>
      <c r="M290" s="99" t="s">
        <v>274</v>
      </c>
      <c r="N290" s="99" t="s">
        <v>107</v>
      </c>
      <c r="O290" s="99" t="s">
        <v>318</v>
      </c>
      <c r="P290" s="99" t="s">
        <v>294</v>
      </c>
      <c r="Q290" s="99" t="s">
        <v>353</v>
      </c>
      <c r="R290" s="99">
        <v>0</v>
      </c>
      <c r="S290" s="99">
        <v>79</v>
      </c>
      <c r="T290" s="99" t="s">
        <v>253</v>
      </c>
      <c r="U290" s="99" t="s">
        <v>354</v>
      </c>
      <c r="V290" s="96">
        <v>43878</v>
      </c>
      <c r="W290" s="99" t="s">
        <v>355</v>
      </c>
      <c r="X290" s="99" t="s">
        <v>343</v>
      </c>
    </row>
    <row r="291" spans="1:24" ht="30" customHeight="1" x14ac:dyDescent="0.35">
      <c r="A291" s="96">
        <v>43976</v>
      </c>
      <c r="B291" s="101" t="s">
        <v>356</v>
      </c>
      <c r="C291" s="99" t="s">
        <v>33</v>
      </c>
      <c r="D291" s="99" t="s">
        <v>357</v>
      </c>
      <c r="E291" s="99" t="s">
        <v>358</v>
      </c>
      <c r="F291" s="99" t="s">
        <v>1650</v>
      </c>
      <c r="G291" s="113" t="s">
        <v>1306</v>
      </c>
      <c r="J291" s="96">
        <v>43878</v>
      </c>
      <c r="K291" s="99" t="s">
        <v>359</v>
      </c>
      <c r="L291" s="132" t="str">
        <f t="shared" si="4"/>
        <v>http://www.chictr.org.cn/showproj.aspx?proj=49636</v>
      </c>
      <c r="M291" s="99" t="s">
        <v>274</v>
      </c>
      <c r="N291" s="99" t="s">
        <v>107</v>
      </c>
      <c r="O291" s="99" t="s">
        <v>318</v>
      </c>
      <c r="P291" s="99" t="s">
        <v>302</v>
      </c>
      <c r="Q291" s="99" t="s">
        <v>360</v>
      </c>
      <c r="R291" s="99">
        <v>0</v>
      </c>
      <c r="S291" s="99">
        <v>1</v>
      </c>
      <c r="T291" s="99" t="s">
        <v>122</v>
      </c>
      <c r="U291" s="99" t="s">
        <v>361</v>
      </c>
      <c r="V291" s="96">
        <v>43855</v>
      </c>
      <c r="W291" s="99" t="s">
        <v>362</v>
      </c>
      <c r="X291" s="99" t="s">
        <v>108</v>
      </c>
    </row>
    <row r="292" spans="1:24" ht="30" customHeight="1" x14ac:dyDescent="0.35">
      <c r="A292" s="96">
        <v>43976</v>
      </c>
      <c r="B292" s="101" t="s">
        <v>363</v>
      </c>
      <c r="C292" s="99" t="s">
        <v>33</v>
      </c>
      <c r="D292" s="99" t="s">
        <v>315</v>
      </c>
      <c r="E292" s="99" t="s">
        <v>364</v>
      </c>
      <c r="F292" s="99" t="s">
        <v>1651</v>
      </c>
      <c r="G292" s="113" t="s">
        <v>1652</v>
      </c>
      <c r="J292" s="96">
        <v>43882</v>
      </c>
      <c r="K292" s="99" t="s">
        <v>365</v>
      </c>
      <c r="L292" s="132" t="str">
        <f t="shared" si="4"/>
        <v>http://www.chictr.org.cn/showproj.aspx?proj=49816</v>
      </c>
      <c r="M292" s="99" t="s">
        <v>274</v>
      </c>
      <c r="N292" s="99" t="s">
        <v>107</v>
      </c>
      <c r="O292" s="99" t="s">
        <v>318</v>
      </c>
      <c r="P292" s="99" t="s">
        <v>294</v>
      </c>
      <c r="Q292" s="99" t="s">
        <v>366</v>
      </c>
      <c r="R292" s="99">
        <v>1</v>
      </c>
      <c r="S292" s="99">
        <v>90</v>
      </c>
      <c r="T292" s="99" t="s">
        <v>122</v>
      </c>
      <c r="U292" s="99" t="s">
        <v>367</v>
      </c>
      <c r="V292" s="96">
        <v>43871</v>
      </c>
      <c r="W292" s="99" t="s">
        <v>368</v>
      </c>
      <c r="X292" s="99">
        <v>0</v>
      </c>
    </row>
    <row r="293" spans="1:24" ht="30" customHeight="1" x14ac:dyDescent="0.35">
      <c r="A293" s="96">
        <v>43976</v>
      </c>
      <c r="B293" s="101" t="s">
        <v>369</v>
      </c>
      <c r="C293" s="99" t="s">
        <v>33</v>
      </c>
      <c r="D293" s="99" t="s">
        <v>370</v>
      </c>
      <c r="E293" s="99" t="s">
        <v>371</v>
      </c>
      <c r="F293" s="99" t="s">
        <v>1430</v>
      </c>
      <c r="G293" s="113" t="s">
        <v>1653</v>
      </c>
      <c r="J293" s="96">
        <v>43885</v>
      </c>
      <c r="K293" s="99" t="s">
        <v>372</v>
      </c>
      <c r="L293" s="132" t="str">
        <f t="shared" si="4"/>
        <v>http://www.chictr.org.cn/showproj.aspx?proj=50005</v>
      </c>
      <c r="M293" s="99" t="s">
        <v>274</v>
      </c>
      <c r="N293" s="99" t="s">
        <v>107</v>
      </c>
      <c r="O293" s="99" t="s">
        <v>284</v>
      </c>
      <c r="P293" s="99" t="s">
        <v>310</v>
      </c>
      <c r="Q293" s="99" t="s">
        <v>373</v>
      </c>
      <c r="R293" s="99">
        <v>0</v>
      </c>
      <c r="S293" s="99">
        <v>90</v>
      </c>
      <c r="T293" s="99" t="s">
        <v>253</v>
      </c>
      <c r="U293" s="99" t="s">
        <v>374</v>
      </c>
      <c r="V293" s="96">
        <v>43885</v>
      </c>
      <c r="W293" s="99" t="s">
        <v>375</v>
      </c>
      <c r="X293" s="99">
        <v>0</v>
      </c>
    </row>
    <row r="294" spans="1:24" ht="30" customHeight="1" x14ac:dyDescent="0.35">
      <c r="A294" s="96">
        <v>43976</v>
      </c>
      <c r="B294" s="101" t="s">
        <v>376</v>
      </c>
      <c r="C294" s="99" t="s">
        <v>33</v>
      </c>
      <c r="D294" s="99" t="s">
        <v>377</v>
      </c>
      <c r="E294" s="99" t="s">
        <v>378</v>
      </c>
      <c r="F294" s="99" t="s">
        <v>1431</v>
      </c>
      <c r="G294" s="113" t="s">
        <v>1432</v>
      </c>
      <c r="J294" s="96">
        <v>43885</v>
      </c>
      <c r="K294" s="99" t="s">
        <v>379</v>
      </c>
      <c r="L294" s="132" t="str">
        <f t="shared" si="4"/>
        <v>http://www.chictr.org.cn/showproj.aspx?proj=50031</v>
      </c>
      <c r="M294" s="99" t="s">
        <v>274</v>
      </c>
      <c r="N294" s="99" t="s">
        <v>107</v>
      </c>
      <c r="O294" s="99" t="s">
        <v>318</v>
      </c>
      <c r="P294" s="99" t="s">
        <v>294</v>
      </c>
      <c r="Q294" s="99" t="s">
        <v>380</v>
      </c>
      <c r="R294" s="99">
        <v>0</v>
      </c>
      <c r="S294" s="99">
        <v>100</v>
      </c>
      <c r="T294" s="99" t="s">
        <v>253</v>
      </c>
      <c r="U294" s="99" t="s">
        <v>381</v>
      </c>
      <c r="V294" s="96">
        <v>43886</v>
      </c>
      <c r="W294" s="99" t="s">
        <v>382</v>
      </c>
      <c r="X294" s="99" t="s">
        <v>108</v>
      </c>
    </row>
    <row r="295" spans="1:24" ht="30" customHeight="1" x14ac:dyDescent="0.35">
      <c r="A295" s="96">
        <v>43976</v>
      </c>
      <c r="B295" s="101" t="s">
        <v>383</v>
      </c>
      <c r="C295" s="99" t="s">
        <v>33</v>
      </c>
      <c r="D295" s="99" t="s">
        <v>384</v>
      </c>
      <c r="E295" s="99" t="s">
        <v>385</v>
      </c>
      <c r="F295" s="99" t="s">
        <v>1654</v>
      </c>
      <c r="G295" s="113" t="s">
        <v>1655</v>
      </c>
      <c r="J295" s="96">
        <v>43889</v>
      </c>
      <c r="K295" s="99" t="s">
        <v>386</v>
      </c>
      <c r="L295" s="132" t="str">
        <f t="shared" si="4"/>
        <v>http://www.chictr.org.cn/showproj.aspx?proj=50248</v>
      </c>
      <c r="M295" s="99" t="s">
        <v>274</v>
      </c>
      <c r="N295" s="99" t="s">
        <v>107</v>
      </c>
      <c r="O295" s="99" t="s">
        <v>284</v>
      </c>
      <c r="P295" s="99" t="s">
        <v>387</v>
      </c>
      <c r="Q295" s="99" t="s">
        <v>388</v>
      </c>
      <c r="R295" s="99">
        <v>1</v>
      </c>
      <c r="S295" s="99">
        <v>15</v>
      </c>
      <c r="T295" s="99" t="s">
        <v>253</v>
      </c>
      <c r="U295" s="99" t="s">
        <v>389</v>
      </c>
      <c r="V295" s="96">
        <v>43889</v>
      </c>
      <c r="W295" s="99" t="s">
        <v>342</v>
      </c>
      <c r="X295" s="99">
        <v>0</v>
      </c>
    </row>
    <row r="296" spans="1:24" ht="30" customHeight="1" x14ac:dyDescent="0.35">
      <c r="A296" s="96">
        <v>43976</v>
      </c>
      <c r="B296" s="101" t="s">
        <v>390</v>
      </c>
      <c r="C296" s="99" t="s">
        <v>33</v>
      </c>
      <c r="D296" s="99" t="s">
        <v>391</v>
      </c>
      <c r="E296" s="99" t="s">
        <v>392</v>
      </c>
      <c r="F296" s="99" t="s">
        <v>1656</v>
      </c>
      <c r="G296" s="113" t="s">
        <v>1657</v>
      </c>
      <c r="J296" s="96">
        <v>43889</v>
      </c>
      <c r="K296" s="99" t="s">
        <v>393</v>
      </c>
      <c r="L296" s="132" t="str">
        <f t="shared" si="4"/>
        <v>http://www.chictr.org.cn/showproj.aspx?proj=50231</v>
      </c>
      <c r="M296" s="99" t="s">
        <v>274</v>
      </c>
      <c r="N296" s="99" t="s">
        <v>107</v>
      </c>
      <c r="O296" s="99" t="s">
        <v>284</v>
      </c>
      <c r="P296" s="99" t="s">
        <v>310</v>
      </c>
      <c r="Q296" s="99" t="s">
        <v>388</v>
      </c>
      <c r="T296" s="99" t="s">
        <v>253</v>
      </c>
      <c r="U296" s="99" t="s">
        <v>394</v>
      </c>
      <c r="V296" s="96">
        <v>43889</v>
      </c>
      <c r="W296" s="99" t="s">
        <v>395</v>
      </c>
      <c r="X296" s="99">
        <v>0</v>
      </c>
    </row>
    <row r="297" spans="1:24" ht="30" customHeight="1" x14ac:dyDescent="0.35">
      <c r="A297" s="96">
        <v>43976</v>
      </c>
      <c r="B297" s="101" t="s">
        <v>396</v>
      </c>
      <c r="C297" s="99" t="s">
        <v>33</v>
      </c>
      <c r="D297" s="99" t="s">
        <v>377</v>
      </c>
      <c r="F297" s="99" t="s">
        <v>1433</v>
      </c>
      <c r="G297" s="113" t="s">
        <v>1658</v>
      </c>
      <c r="J297" s="96">
        <v>43889</v>
      </c>
      <c r="K297" s="99" t="s">
        <v>397</v>
      </c>
      <c r="L297" s="132" t="str">
        <f t="shared" si="4"/>
        <v>http://www.chictr.org.cn/showproj.aspx?proj=50271</v>
      </c>
      <c r="M297" s="99" t="s">
        <v>274</v>
      </c>
      <c r="N297" s="99" t="s">
        <v>107</v>
      </c>
      <c r="O297" s="99" t="s">
        <v>398</v>
      </c>
      <c r="P297" s="99" t="s">
        <v>294</v>
      </c>
      <c r="Q297" s="99" t="s">
        <v>399</v>
      </c>
      <c r="R297" s="99">
        <v>0</v>
      </c>
      <c r="S297" s="99">
        <v>120</v>
      </c>
      <c r="T297" s="99" t="s">
        <v>122</v>
      </c>
      <c r="U297" s="99" t="s">
        <v>400</v>
      </c>
      <c r="V297" s="96">
        <v>43862</v>
      </c>
      <c r="W297" s="99" t="s">
        <v>401</v>
      </c>
      <c r="X297" s="99" t="s">
        <v>108</v>
      </c>
    </row>
    <row r="298" spans="1:24" ht="30" customHeight="1" x14ac:dyDescent="0.35">
      <c r="A298" s="96">
        <v>43976</v>
      </c>
      <c r="B298" s="101" t="s">
        <v>402</v>
      </c>
      <c r="C298" s="99" t="s">
        <v>33</v>
      </c>
      <c r="D298" s="99" t="s">
        <v>403</v>
      </c>
      <c r="E298" s="99" t="s">
        <v>300</v>
      </c>
      <c r="F298" s="99" t="s">
        <v>1659</v>
      </c>
      <c r="G298" s="113" t="s">
        <v>1306</v>
      </c>
      <c r="J298" s="96">
        <v>43889</v>
      </c>
      <c r="K298" s="99" t="s">
        <v>404</v>
      </c>
      <c r="L298" s="132" t="str">
        <f t="shared" si="4"/>
        <v>http://www.chictr.org.cn/showproj.aspx?proj=49491</v>
      </c>
      <c r="M298" s="99" t="s">
        <v>274</v>
      </c>
      <c r="N298" s="99" t="s">
        <v>107</v>
      </c>
      <c r="O298" s="99" t="s">
        <v>293</v>
      </c>
      <c r="P298" s="99" t="s">
        <v>302</v>
      </c>
      <c r="Q298" s="99" t="s">
        <v>333</v>
      </c>
      <c r="R298" s="99">
        <v>0</v>
      </c>
      <c r="S298" s="99">
        <v>100</v>
      </c>
      <c r="T298" s="99" t="s">
        <v>122</v>
      </c>
      <c r="U298" s="99" t="s">
        <v>405</v>
      </c>
      <c r="V298" s="96">
        <v>43880</v>
      </c>
      <c r="W298" s="99" t="s">
        <v>406</v>
      </c>
      <c r="X298" s="99">
        <v>0</v>
      </c>
    </row>
    <row r="299" spans="1:24" ht="30" customHeight="1" x14ac:dyDescent="0.35">
      <c r="A299" s="96">
        <v>43976</v>
      </c>
      <c r="B299" s="101" t="s">
        <v>407</v>
      </c>
      <c r="C299" s="99" t="s">
        <v>33</v>
      </c>
      <c r="D299" s="99" t="s">
        <v>408</v>
      </c>
      <c r="E299" s="99" t="s">
        <v>409</v>
      </c>
      <c r="F299" s="99" t="s">
        <v>1660</v>
      </c>
      <c r="G299" s="113" t="s">
        <v>1661</v>
      </c>
      <c r="J299" s="96">
        <v>43890</v>
      </c>
      <c r="K299" s="99" t="s">
        <v>410</v>
      </c>
      <c r="L299" s="132" t="str">
        <f t="shared" si="4"/>
        <v>http://www.chictr.org.cn/showproj.aspx?proj=49984</v>
      </c>
      <c r="M299" s="99" t="s">
        <v>274</v>
      </c>
      <c r="N299" s="99" t="s">
        <v>107</v>
      </c>
      <c r="O299" s="99" t="s">
        <v>318</v>
      </c>
      <c r="P299" s="99" t="s">
        <v>294</v>
      </c>
      <c r="Q299" s="99" t="s">
        <v>411</v>
      </c>
      <c r="R299" s="99">
        <v>0</v>
      </c>
      <c r="S299" s="99">
        <v>18</v>
      </c>
      <c r="T299" s="99" t="s">
        <v>122</v>
      </c>
      <c r="U299" s="99" t="s">
        <v>412</v>
      </c>
      <c r="V299" s="96">
        <v>43884</v>
      </c>
      <c r="W299" s="99" t="s">
        <v>413</v>
      </c>
      <c r="X299" s="99" t="s">
        <v>108</v>
      </c>
    </row>
    <row r="300" spans="1:24" ht="30" customHeight="1" x14ac:dyDescent="0.35">
      <c r="A300" s="96">
        <v>43976</v>
      </c>
      <c r="B300" s="101" t="s">
        <v>414</v>
      </c>
      <c r="C300" s="99" t="s">
        <v>33</v>
      </c>
      <c r="D300" s="99" t="s">
        <v>415</v>
      </c>
      <c r="E300" s="99" t="s">
        <v>416</v>
      </c>
      <c r="F300" s="99" t="s">
        <v>1662</v>
      </c>
      <c r="G300" s="113" t="s">
        <v>1663</v>
      </c>
      <c r="J300" s="96">
        <v>43879</v>
      </c>
      <c r="K300" s="99" t="s">
        <v>417</v>
      </c>
      <c r="L300" s="132" t="str">
        <f t="shared" si="4"/>
        <v>http://www.chictr.org.cn/showproj.aspx?proj=50323</v>
      </c>
      <c r="M300" s="99" t="s">
        <v>274</v>
      </c>
      <c r="N300" s="99" t="s">
        <v>107</v>
      </c>
      <c r="O300" s="99" t="s">
        <v>284</v>
      </c>
      <c r="P300" s="99" t="s">
        <v>294</v>
      </c>
      <c r="Q300" s="99" t="s">
        <v>418</v>
      </c>
      <c r="R300" s="99">
        <v>0</v>
      </c>
      <c r="S300" s="99">
        <v>0</v>
      </c>
      <c r="T300" s="99" t="s">
        <v>253</v>
      </c>
      <c r="U300" s="99" t="s">
        <v>419</v>
      </c>
      <c r="V300" s="96">
        <v>43891</v>
      </c>
      <c r="W300" s="99" t="s">
        <v>349</v>
      </c>
      <c r="X300" s="99">
        <v>0</v>
      </c>
    </row>
    <row r="301" spans="1:24" ht="30" customHeight="1" x14ac:dyDescent="0.35">
      <c r="A301" s="96">
        <v>43976</v>
      </c>
      <c r="B301" s="101" t="s">
        <v>420</v>
      </c>
      <c r="C301" s="99" t="s">
        <v>33</v>
      </c>
      <c r="D301" s="99" t="s">
        <v>421</v>
      </c>
      <c r="E301" s="99" t="s">
        <v>422</v>
      </c>
      <c r="F301" s="99" t="s">
        <v>1664</v>
      </c>
      <c r="G301" s="113" t="s">
        <v>1434</v>
      </c>
      <c r="J301" s="96">
        <v>44015</v>
      </c>
      <c r="K301" s="99" t="s">
        <v>423</v>
      </c>
      <c r="L301" s="132" t="str">
        <f t="shared" si="4"/>
        <v>http://www.chictr.org.cn/showproj.aspx?proj=50678</v>
      </c>
      <c r="M301" s="99" t="s">
        <v>274</v>
      </c>
      <c r="N301" s="99" t="s">
        <v>107</v>
      </c>
      <c r="O301" s="99" t="s">
        <v>398</v>
      </c>
      <c r="P301" s="99" t="s">
        <v>294</v>
      </c>
      <c r="Q301" s="99" t="s">
        <v>424</v>
      </c>
      <c r="R301" s="99">
        <v>1</v>
      </c>
      <c r="S301" s="99">
        <v>80</v>
      </c>
      <c r="U301" s="99" t="s">
        <v>425</v>
      </c>
      <c r="V301" s="96">
        <v>43897</v>
      </c>
      <c r="W301" s="99" t="s">
        <v>426</v>
      </c>
      <c r="X301" s="99" t="s">
        <v>343</v>
      </c>
    </row>
    <row r="302" spans="1:24" ht="30" customHeight="1" x14ac:dyDescent="0.35">
      <c r="A302" s="96">
        <v>43976</v>
      </c>
      <c r="B302" s="101" t="s">
        <v>427</v>
      </c>
      <c r="C302" s="99" t="s">
        <v>33</v>
      </c>
      <c r="D302" s="99" t="s">
        <v>428</v>
      </c>
      <c r="E302" s="99" t="s">
        <v>429</v>
      </c>
      <c r="F302" s="99" t="s">
        <v>1665</v>
      </c>
      <c r="G302" s="113" t="s">
        <v>1666</v>
      </c>
      <c r="J302" s="96">
        <v>44015</v>
      </c>
      <c r="K302" s="99" t="s">
        <v>430</v>
      </c>
      <c r="L302" s="132" t="str">
        <f t="shared" si="4"/>
        <v>http://www.chictr.org.cn/showproj.aspx?proj=50653</v>
      </c>
      <c r="M302" s="99" t="s">
        <v>274</v>
      </c>
      <c r="N302" s="99" t="s">
        <v>107</v>
      </c>
      <c r="O302" s="99" t="s">
        <v>318</v>
      </c>
      <c r="P302" s="99" t="s">
        <v>294</v>
      </c>
      <c r="Q302" s="99" t="s">
        <v>431</v>
      </c>
      <c r="R302" s="99">
        <v>0</v>
      </c>
      <c r="S302" s="99">
        <v>18</v>
      </c>
      <c r="T302" s="99" t="s">
        <v>122</v>
      </c>
      <c r="U302" s="99" t="s">
        <v>432</v>
      </c>
      <c r="V302" s="96">
        <v>43905</v>
      </c>
      <c r="W302" s="99" t="s">
        <v>433</v>
      </c>
      <c r="X302" s="99" t="s">
        <v>108</v>
      </c>
    </row>
    <row r="303" spans="1:24" ht="30" customHeight="1" x14ac:dyDescent="0.35">
      <c r="A303" s="96">
        <v>43976</v>
      </c>
      <c r="B303" s="101" t="s">
        <v>434</v>
      </c>
      <c r="C303" s="99" t="s">
        <v>33</v>
      </c>
      <c r="D303" s="99" t="s">
        <v>435</v>
      </c>
      <c r="E303" s="99" t="s">
        <v>436</v>
      </c>
      <c r="F303" s="99" t="s">
        <v>1667</v>
      </c>
      <c r="G303" s="113" t="s">
        <v>1435</v>
      </c>
      <c r="J303" s="96">
        <v>43899</v>
      </c>
      <c r="K303" s="99" t="s">
        <v>437</v>
      </c>
      <c r="L303" s="132" t="str">
        <f t="shared" si="4"/>
        <v>http://www.chictr.org.cn/showproj.aspx?proj=50730</v>
      </c>
      <c r="M303" s="99" t="s">
        <v>274</v>
      </c>
      <c r="N303" s="99" t="s">
        <v>107</v>
      </c>
      <c r="O303" s="99" t="s">
        <v>318</v>
      </c>
      <c r="P303" s="99" t="s">
        <v>294</v>
      </c>
      <c r="Q303" s="99" t="s">
        <v>438</v>
      </c>
      <c r="R303" s="99">
        <v>0</v>
      </c>
      <c r="S303" s="99">
        <v>18</v>
      </c>
      <c r="T303" s="99" t="s">
        <v>122</v>
      </c>
      <c r="U303" s="99" t="s">
        <v>439</v>
      </c>
      <c r="V303" s="96">
        <v>43858</v>
      </c>
      <c r="W303" s="99" t="s">
        <v>440</v>
      </c>
      <c r="X303" s="99" t="s">
        <v>108</v>
      </c>
    </row>
    <row r="304" spans="1:24" ht="30" customHeight="1" x14ac:dyDescent="0.35">
      <c r="A304" s="96">
        <v>43976</v>
      </c>
      <c r="B304" s="101" t="s">
        <v>441</v>
      </c>
      <c r="C304" s="99" t="s">
        <v>33</v>
      </c>
      <c r="D304" s="99" t="s">
        <v>442</v>
      </c>
      <c r="E304" s="99" t="s">
        <v>443</v>
      </c>
      <c r="F304" s="99" t="s">
        <v>1436</v>
      </c>
      <c r="G304" s="113" t="s">
        <v>1437</v>
      </c>
      <c r="J304" s="96">
        <v>43899</v>
      </c>
      <c r="K304" s="99" t="s">
        <v>444</v>
      </c>
      <c r="L304" s="132" t="str">
        <f t="shared" si="4"/>
        <v>http://www.chictr.org.cn/showproj.aspx?proj=50763</v>
      </c>
      <c r="M304" s="99" t="s">
        <v>274</v>
      </c>
      <c r="N304" s="99" t="s">
        <v>107</v>
      </c>
      <c r="O304" s="99" t="s">
        <v>284</v>
      </c>
      <c r="P304" s="99" t="s">
        <v>285</v>
      </c>
      <c r="Q304" s="99" t="s">
        <v>445</v>
      </c>
      <c r="R304" s="99">
        <v>2</v>
      </c>
      <c r="S304" s="99">
        <v>65</v>
      </c>
      <c r="T304" s="99" t="s">
        <v>253</v>
      </c>
      <c r="U304" s="99" t="s">
        <v>446</v>
      </c>
      <c r="V304" s="96">
        <v>43906</v>
      </c>
      <c r="W304" s="99" t="s">
        <v>447</v>
      </c>
      <c r="X304" s="99">
        <v>0</v>
      </c>
    </row>
    <row r="305" spans="1:24" ht="30" customHeight="1" x14ac:dyDescent="0.35">
      <c r="A305" s="96">
        <v>43976</v>
      </c>
      <c r="B305" s="101" t="s">
        <v>448</v>
      </c>
      <c r="C305" s="99" t="s">
        <v>33</v>
      </c>
      <c r="D305" s="99" t="s">
        <v>449</v>
      </c>
      <c r="E305" s="99" t="s">
        <v>450</v>
      </c>
      <c r="F305" s="99" t="s">
        <v>1668</v>
      </c>
      <c r="G305" s="113" t="s">
        <v>1669</v>
      </c>
      <c r="J305" s="96">
        <v>43899</v>
      </c>
      <c r="K305" s="99" t="s">
        <v>451</v>
      </c>
      <c r="L305" s="132" t="str">
        <f t="shared" si="4"/>
        <v>http://www.chictr.org.cn/showproj.aspx?proj=50572</v>
      </c>
      <c r="M305" s="99" t="s">
        <v>274</v>
      </c>
      <c r="N305" s="99" t="s">
        <v>107</v>
      </c>
      <c r="O305" s="99" t="s">
        <v>452</v>
      </c>
      <c r="P305" s="99" t="s">
        <v>302</v>
      </c>
      <c r="Q305" s="99" t="s">
        <v>453</v>
      </c>
      <c r="R305" s="99">
        <v>0</v>
      </c>
      <c r="S305" s="99">
        <v>18</v>
      </c>
      <c r="T305" s="99" t="s">
        <v>253</v>
      </c>
      <c r="U305" s="99" t="s">
        <v>454</v>
      </c>
      <c r="V305" s="96">
        <v>43862</v>
      </c>
      <c r="W305" s="99" t="s">
        <v>455</v>
      </c>
      <c r="X305" s="99">
        <v>0</v>
      </c>
    </row>
    <row r="306" spans="1:24" ht="30" customHeight="1" x14ac:dyDescent="0.35">
      <c r="A306" s="96">
        <v>43976</v>
      </c>
      <c r="B306" s="101" t="s">
        <v>456</v>
      </c>
      <c r="C306" s="99" t="s">
        <v>33</v>
      </c>
      <c r="D306" s="99" t="s">
        <v>299</v>
      </c>
      <c r="E306" s="99" t="s">
        <v>457</v>
      </c>
      <c r="F306" s="99" t="s">
        <v>1670</v>
      </c>
      <c r="G306" s="113" t="s">
        <v>1671</v>
      </c>
      <c r="J306" s="96">
        <v>43901</v>
      </c>
      <c r="K306" s="99" t="s">
        <v>458</v>
      </c>
      <c r="L306" s="132" t="str">
        <f t="shared" si="4"/>
        <v>http://www.chictr.org.cn/showproj.aspx?proj=50001</v>
      </c>
      <c r="M306" s="99" t="s">
        <v>274</v>
      </c>
      <c r="N306" s="99" t="s">
        <v>107</v>
      </c>
      <c r="O306" s="99" t="s">
        <v>293</v>
      </c>
      <c r="P306" s="99" t="s">
        <v>294</v>
      </c>
      <c r="Q306" s="99" t="s">
        <v>459</v>
      </c>
      <c r="R306" s="99">
        <v>1</v>
      </c>
      <c r="S306" s="99">
        <v>100</v>
      </c>
      <c r="T306" s="99" t="s">
        <v>122</v>
      </c>
      <c r="U306" s="99" t="s">
        <v>460</v>
      </c>
      <c r="V306" s="96">
        <v>43870</v>
      </c>
      <c r="W306" s="99" t="s">
        <v>461</v>
      </c>
      <c r="X306" s="99">
        <v>0</v>
      </c>
    </row>
    <row r="307" spans="1:24" ht="30" customHeight="1" x14ac:dyDescent="0.35">
      <c r="A307" s="96">
        <v>43976</v>
      </c>
      <c r="B307" s="101" t="s">
        <v>462</v>
      </c>
      <c r="C307" s="99" t="s">
        <v>33</v>
      </c>
      <c r="D307" s="99" t="s">
        <v>315</v>
      </c>
      <c r="E307" s="99" t="s">
        <v>463</v>
      </c>
      <c r="F307" s="99" t="s">
        <v>1438</v>
      </c>
      <c r="G307" s="113" t="s">
        <v>1439</v>
      </c>
      <c r="J307" s="96">
        <v>43903</v>
      </c>
      <c r="K307" s="99" t="s">
        <v>464</v>
      </c>
      <c r="L307" s="132" t="str">
        <f t="shared" si="4"/>
        <v>http://www.chictr.org.cn/showproj.aspx?proj=50950</v>
      </c>
      <c r="M307" s="99" t="s">
        <v>274</v>
      </c>
      <c r="N307" s="99" t="s">
        <v>107</v>
      </c>
      <c r="O307" s="99" t="s">
        <v>398</v>
      </c>
      <c r="P307" s="99" t="s">
        <v>387</v>
      </c>
      <c r="Q307" s="99" t="s">
        <v>465</v>
      </c>
      <c r="R307" s="99">
        <v>1</v>
      </c>
      <c r="S307" s="99">
        <v>99</v>
      </c>
      <c r="T307" s="99" t="s">
        <v>253</v>
      </c>
      <c r="U307" s="99" t="s">
        <v>466</v>
      </c>
      <c r="V307" s="96">
        <v>43800</v>
      </c>
      <c r="W307" s="99" t="s">
        <v>467</v>
      </c>
      <c r="X307" s="99" t="s">
        <v>343</v>
      </c>
    </row>
    <row r="308" spans="1:24" ht="30" customHeight="1" x14ac:dyDescent="0.35">
      <c r="A308" s="96">
        <v>43976</v>
      </c>
      <c r="B308" s="101" t="s">
        <v>468</v>
      </c>
      <c r="C308" s="99" t="s">
        <v>33</v>
      </c>
      <c r="E308" s="99" t="s">
        <v>469</v>
      </c>
      <c r="F308" s="99" t="s">
        <v>1438</v>
      </c>
      <c r="G308" s="113" t="s">
        <v>1439</v>
      </c>
      <c r="J308" s="96">
        <v>43903</v>
      </c>
      <c r="K308" s="99" t="s">
        <v>470</v>
      </c>
      <c r="L308" s="132" t="str">
        <f t="shared" si="4"/>
        <v>http://www.chictr.org.cn/showproj.aspx?proj=50964</v>
      </c>
      <c r="M308" s="99" t="s">
        <v>274</v>
      </c>
      <c r="N308" s="99" t="s">
        <v>107</v>
      </c>
      <c r="O308" s="99" t="s">
        <v>398</v>
      </c>
      <c r="P308" s="99" t="s">
        <v>294</v>
      </c>
      <c r="Q308" s="99" t="s">
        <v>465</v>
      </c>
      <c r="R308" s="99">
        <v>1</v>
      </c>
      <c r="S308" s="99">
        <v>99</v>
      </c>
      <c r="T308" s="99" t="s">
        <v>253</v>
      </c>
      <c r="U308" s="99" t="s">
        <v>471</v>
      </c>
      <c r="V308" s="96">
        <v>43800</v>
      </c>
      <c r="X308" s="99" t="s">
        <v>343</v>
      </c>
    </row>
    <row r="309" spans="1:24" ht="30" customHeight="1" x14ac:dyDescent="0.35">
      <c r="A309" s="96">
        <v>43976</v>
      </c>
      <c r="B309" s="101" t="s">
        <v>472</v>
      </c>
      <c r="C309" s="99" t="s">
        <v>33</v>
      </c>
      <c r="D309" s="99" t="s">
        <v>473</v>
      </c>
      <c r="E309" s="99" t="s">
        <v>474</v>
      </c>
      <c r="F309" s="99" t="s">
        <v>1672</v>
      </c>
      <c r="G309" s="113" t="s">
        <v>1673</v>
      </c>
      <c r="J309" s="96">
        <v>43904</v>
      </c>
      <c r="K309" s="99" t="s">
        <v>475</v>
      </c>
      <c r="L309" s="132" t="str">
        <f t="shared" si="4"/>
        <v>http://www.chictr.org.cn/showproj.aspx?proj=50961</v>
      </c>
      <c r="M309" s="99" t="s">
        <v>274</v>
      </c>
      <c r="N309" s="99" t="s">
        <v>107</v>
      </c>
      <c r="O309" s="99" t="s">
        <v>293</v>
      </c>
      <c r="P309" s="99" t="s">
        <v>294</v>
      </c>
      <c r="Q309" s="99" t="s">
        <v>476</v>
      </c>
      <c r="R309" s="99">
        <v>0</v>
      </c>
      <c r="S309" s="99">
        <v>100</v>
      </c>
      <c r="T309" s="99" t="s">
        <v>253</v>
      </c>
      <c r="U309" s="99" t="s">
        <v>477</v>
      </c>
      <c r="V309" s="96">
        <v>43891</v>
      </c>
      <c r="W309" s="99" t="s">
        <v>478</v>
      </c>
      <c r="X309" s="99">
        <v>0</v>
      </c>
    </row>
    <row r="310" spans="1:24" ht="30" customHeight="1" x14ac:dyDescent="0.35">
      <c r="A310" s="96">
        <v>43976</v>
      </c>
      <c r="B310" s="101" t="s">
        <v>479</v>
      </c>
      <c r="C310" s="99" t="s">
        <v>33</v>
      </c>
      <c r="D310" s="99" t="s">
        <v>480</v>
      </c>
      <c r="E310" s="99" t="s">
        <v>481</v>
      </c>
      <c r="F310" s="99" t="s">
        <v>1440</v>
      </c>
      <c r="G310" s="113" t="s">
        <v>1441</v>
      </c>
      <c r="J310" s="96">
        <v>43904</v>
      </c>
      <c r="K310" s="99" t="s">
        <v>482</v>
      </c>
      <c r="L310" s="132" t="str">
        <f t="shared" si="4"/>
        <v>http://www.chictr.org.cn/showproj.aspx?proj=50976</v>
      </c>
      <c r="M310" s="99" t="s">
        <v>274</v>
      </c>
      <c r="N310" s="99" t="s">
        <v>107</v>
      </c>
      <c r="O310" s="99" t="s">
        <v>318</v>
      </c>
      <c r="P310" s="99" t="s">
        <v>276</v>
      </c>
      <c r="Q310" s="99" t="s">
        <v>483</v>
      </c>
      <c r="R310" s="99">
        <v>2</v>
      </c>
      <c r="S310" s="99">
        <v>89</v>
      </c>
      <c r="T310" s="99" t="s">
        <v>122</v>
      </c>
      <c r="U310" s="99" t="s">
        <v>484</v>
      </c>
      <c r="V310" s="96">
        <v>43862</v>
      </c>
      <c r="W310" s="99" t="s">
        <v>368</v>
      </c>
      <c r="X310" s="99" t="s">
        <v>108</v>
      </c>
    </row>
    <row r="311" spans="1:24" ht="30" customHeight="1" x14ac:dyDescent="0.35">
      <c r="A311" s="96">
        <v>43976</v>
      </c>
      <c r="B311" s="101" t="s">
        <v>485</v>
      </c>
      <c r="C311" s="99" t="s">
        <v>33</v>
      </c>
      <c r="D311" s="99" t="s">
        <v>486</v>
      </c>
      <c r="F311" s="99" t="s">
        <v>1442</v>
      </c>
      <c r="G311" s="113" t="s">
        <v>1333</v>
      </c>
      <c r="J311" s="96">
        <v>43905</v>
      </c>
      <c r="K311" s="99" t="s">
        <v>487</v>
      </c>
      <c r="L311" s="132" t="str">
        <f t="shared" si="4"/>
        <v>http://www.chictr.org.cn/showproj.aspx?proj=50997</v>
      </c>
      <c r="M311" s="99" t="s">
        <v>274</v>
      </c>
      <c r="N311" s="99" t="s">
        <v>107</v>
      </c>
      <c r="O311" s="99" t="s">
        <v>293</v>
      </c>
      <c r="P311" s="99" t="s">
        <v>294</v>
      </c>
      <c r="Q311" s="99" t="s">
        <v>488</v>
      </c>
      <c r="R311" s="99">
        <v>0</v>
      </c>
      <c r="S311" s="99">
        <v>86</v>
      </c>
      <c r="T311" s="99" t="s">
        <v>253</v>
      </c>
      <c r="U311" s="99" t="s">
        <v>489</v>
      </c>
      <c r="V311" s="96">
        <v>43862</v>
      </c>
      <c r="W311" s="99" t="s">
        <v>490</v>
      </c>
      <c r="X311" s="99">
        <v>0</v>
      </c>
    </row>
    <row r="312" spans="1:24" ht="30" customHeight="1" x14ac:dyDescent="0.35">
      <c r="A312" s="96">
        <v>43976</v>
      </c>
      <c r="B312" s="101" t="s">
        <v>491</v>
      </c>
      <c r="C312" s="99" t="s">
        <v>33</v>
      </c>
      <c r="D312" s="99" t="s">
        <v>492</v>
      </c>
      <c r="E312" s="99" t="s">
        <v>493</v>
      </c>
      <c r="F312" s="99" t="s">
        <v>1443</v>
      </c>
      <c r="G312" s="113" t="s">
        <v>1333</v>
      </c>
      <c r="J312" s="96">
        <v>43905</v>
      </c>
      <c r="K312" s="99" t="s">
        <v>494</v>
      </c>
      <c r="L312" s="132" t="str">
        <f t="shared" si="4"/>
        <v>http://www.chictr.org.cn/showproj.aspx?proj=51037</v>
      </c>
      <c r="M312" s="99" t="s">
        <v>274</v>
      </c>
      <c r="N312" s="99" t="s">
        <v>107</v>
      </c>
      <c r="O312" s="99" t="s">
        <v>318</v>
      </c>
      <c r="P312" s="99" t="s">
        <v>294</v>
      </c>
      <c r="Q312" s="99" t="s">
        <v>495</v>
      </c>
      <c r="R312" s="99">
        <v>0</v>
      </c>
      <c r="S312" s="99">
        <v>86</v>
      </c>
      <c r="T312" s="99" t="s">
        <v>253</v>
      </c>
      <c r="U312" s="99" t="s">
        <v>496</v>
      </c>
      <c r="V312" s="96">
        <v>43861</v>
      </c>
      <c r="W312" s="99" t="s">
        <v>497</v>
      </c>
      <c r="X312" s="99" t="s">
        <v>108</v>
      </c>
    </row>
    <row r="313" spans="1:24" ht="30" customHeight="1" x14ac:dyDescent="0.35">
      <c r="A313" s="96">
        <v>43976</v>
      </c>
      <c r="B313" s="101" t="s">
        <v>498</v>
      </c>
      <c r="C313" s="99" t="s">
        <v>33</v>
      </c>
      <c r="D313" s="99" t="s">
        <v>315</v>
      </c>
      <c r="E313" s="99" t="s">
        <v>499</v>
      </c>
      <c r="F313" s="99" t="s">
        <v>1444</v>
      </c>
      <c r="G313" s="113" t="s">
        <v>1306</v>
      </c>
      <c r="J313" s="96">
        <v>43905</v>
      </c>
      <c r="K313" s="99" t="s">
        <v>500</v>
      </c>
      <c r="L313" s="132" t="str">
        <f t="shared" si="4"/>
        <v>http://www.chictr.org.cn/showproj.aspx?proj=51039</v>
      </c>
      <c r="M313" s="99" t="s">
        <v>274</v>
      </c>
      <c r="N313" s="99" t="s">
        <v>107</v>
      </c>
      <c r="O313" s="99" t="s">
        <v>318</v>
      </c>
      <c r="P313" s="99" t="s">
        <v>294</v>
      </c>
      <c r="Q313" s="99" t="s">
        <v>501</v>
      </c>
      <c r="R313" s="99">
        <v>1</v>
      </c>
      <c r="S313" s="99">
        <v>100</v>
      </c>
      <c r="T313" s="99" t="s">
        <v>253</v>
      </c>
      <c r="U313" s="99" t="s">
        <v>502</v>
      </c>
      <c r="V313" s="96">
        <v>43891</v>
      </c>
      <c r="W313" s="99" t="s">
        <v>503</v>
      </c>
      <c r="X313" s="99" t="s">
        <v>108</v>
      </c>
    </row>
    <row r="314" spans="1:24" ht="30" customHeight="1" x14ac:dyDescent="0.35">
      <c r="A314" s="96">
        <v>43976</v>
      </c>
      <c r="B314" s="101" t="s">
        <v>504</v>
      </c>
      <c r="C314" s="99" t="s">
        <v>33</v>
      </c>
      <c r="D314" s="99" t="s">
        <v>505</v>
      </c>
      <c r="E314" s="99" t="s">
        <v>506</v>
      </c>
      <c r="F314" s="99" t="s">
        <v>1445</v>
      </c>
      <c r="G314" s="113" t="s">
        <v>1674</v>
      </c>
      <c r="J314" s="96">
        <v>43906</v>
      </c>
      <c r="K314" s="99" t="s">
        <v>507</v>
      </c>
      <c r="L314" s="132" t="str">
        <f t="shared" si="4"/>
        <v>http://www.chictr.org.cn/showproj.aspx?proj=51107</v>
      </c>
      <c r="M314" s="99" t="s">
        <v>274</v>
      </c>
      <c r="N314" s="99" t="s">
        <v>107</v>
      </c>
      <c r="O314" s="99" t="s">
        <v>318</v>
      </c>
      <c r="P314" s="99" t="s">
        <v>294</v>
      </c>
      <c r="Q314" s="99" t="s">
        <v>431</v>
      </c>
      <c r="R314" s="99">
        <v>0</v>
      </c>
      <c r="S314" s="99">
        <v>99</v>
      </c>
      <c r="T314" s="99" t="s">
        <v>253</v>
      </c>
      <c r="U314" s="99" t="s">
        <v>508</v>
      </c>
      <c r="V314" s="96">
        <v>43854</v>
      </c>
      <c r="W314" s="99" t="s">
        <v>509</v>
      </c>
      <c r="X314" s="99" t="s">
        <v>343</v>
      </c>
    </row>
    <row r="315" spans="1:24" ht="30" customHeight="1" x14ac:dyDescent="0.35">
      <c r="A315" s="96">
        <v>43976</v>
      </c>
      <c r="B315" s="101" t="s">
        <v>510</v>
      </c>
      <c r="C315" s="108" t="s">
        <v>2060</v>
      </c>
      <c r="D315" s="99" t="s">
        <v>315</v>
      </c>
      <c r="E315" s="99" t="s">
        <v>511</v>
      </c>
      <c r="F315" s="99" t="s">
        <v>1675</v>
      </c>
      <c r="G315" s="113" t="s">
        <v>1446</v>
      </c>
      <c r="J315" s="96">
        <v>43906</v>
      </c>
      <c r="K315" s="99" t="s">
        <v>512</v>
      </c>
      <c r="L315" s="132" t="str">
        <f t="shared" si="4"/>
        <v>http://www.chictr.org.cn/showproj.aspx?proj=49933</v>
      </c>
      <c r="M315" s="99" t="s">
        <v>274</v>
      </c>
      <c r="N315" s="99" t="s">
        <v>107</v>
      </c>
      <c r="O315" s="99" t="s">
        <v>318</v>
      </c>
      <c r="P315" s="99" t="s">
        <v>294</v>
      </c>
      <c r="Q315" s="99" t="s">
        <v>513</v>
      </c>
      <c r="T315" s="99" t="s">
        <v>122</v>
      </c>
      <c r="U315" s="99" t="s">
        <v>514</v>
      </c>
      <c r="V315" s="96">
        <v>43862</v>
      </c>
      <c r="W315" s="99" t="s">
        <v>515</v>
      </c>
      <c r="X315" s="99" t="s">
        <v>343</v>
      </c>
    </row>
    <row r="316" spans="1:24" ht="30" customHeight="1" x14ac:dyDescent="0.35">
      <c r="A316" s="96">
        <v>43976</v>
      </c>
      <c r="B316" s="101" t="s">
        <v>516</v>
      </c>
      <c r="C316" s="99" t="s">
        <v>33</v>
      </c>
      <c r="D316" s="99" t="s">
        <v>517</v>
      </c>
      <c r="E316" s="99" t="s">
        <v>518</v>
      </c>
      <c r="F316" s="99" t="s">
        <v>1447</v>
      </c>
      <c r="G316" s="113" t="s">
        <v>1448</v>
      </c>
      <c r="J316" s="96">
        <v>43906</v>
      </c>
      <c r="K316" s="99" t="s">
        <v>519</v>
      </c>
      <c r="L316" s="132" t="str">
        <f t="shared" si="4"/>
        <v>http://www.chictr.org.cn/showproj.aspx?proj=51064</v>
      </c>
      <c r="M316" s="99" t="s">
        <v>274</v>
      </c>
      <c r="N316" s="99" t="s">
        <v>107</v>
      </c>
      <c r="O316" s="99" t="s">
        <v>318</v>
      </c>
      <c r="P316" s="99" t="s">
        <v>294</v>
      </c>
      <c r="Q316" s="99" t="s">
        <v>520</v>
      </c>
      <c r="R316" s="99">
        <v>0</v>
      </c>
      <c r="S316" s="99">
        <v>100</v>
      </c>
      <c r="T316" s="99" t="s">
        <v>253</v>
      </c>
      <c r="U316" s="99" t="s">
        <v>521</v>
      </c>
      <c r="V316" s="96">
        <v>43899</v>
      </c>
      <c r="W316" s="99" t="s">
        <v>467</v>
      </c>
      <c r="X316" s="99" t="s">
        <v>343</v>
      </c>
    </row>
    <row r="317" spans="1:24" ht="30" customHeight="1" x14ac:dyDescent="0.35">
      <c r="A317" s="96">
        <v>43976</v>
      </c>
      <c r="B317" s="101" t="s">
        <v>522</v>
      </c>
      <c r="C317" s="99" t="s">
        <v>33</v>
      </c>
      <c r="D317" s="99" t="s">
        <v>523</v>
      </c>
      <c r="E317" s="99" t="s">
        <v>524</v>
      </c>
      <c r="F317" s="99" t="s">
        <v>1676</v>
      </c>
      <c r="G317" s="113" t="s">
        <v>1677</v>
      </c>
      <c r="J317" s="96">
        <v>43907</v>
      </c>
      <c r="K317" s="99" t="s">
        <v>525</v>
      </c>
      <c r="L317" s="132" t="str">
        <f t="shared" si="4"/>
        <v>http://www.chictr.org.cn/showproj.aspx?proj=51139</v>
      </c>
      <c r="M317" s="99" t="s">
        <v>274</v>
      </c>
      <c r="N317" s="99" t="s">
        <v>107</v>
      </c>
      <c r="O317" s="99" t="s">
        <v>284</v>
      </c>
      <c r="P317" s="99" t="s">
        <v>285</v>
      </c>
      <c r="Q317" s="99" t="s">
        <v>526</v>
      </c>
      <c r="R317" s="99">
        <v>0</v>
      </c>
      <c r="S317" s="99" t="s">
        <v>527</v>
      </c>
      <c r="T317" s="99" t="s">
        <v>122</v>
      </c>
      <c r="U317" s="99" t="s">
        <v>528</v>
      </c>
      <c r="V317" s="96">
        <v>43876</v>
      </c>
      <c r="W317" s="99" t="s">
        <v>529</v>
      </c>
      <c r="X317" s="99">
        <v>0</v>
      </c>
    </row>
    <row r="318" spans="1:24" ht="30" customHeight="1" x14ac:dyDescent="0.35">
      <c r="A318" s="96">
        <v>43976</v>
      </c>
      <c r="B318" s="101" t="s">
        <v>530</v>
      </c>
      <c r="C318" s="99" t="s">
        <v>33</v>
      </c>
      <c r="D318" s="99" t="s">
        <v>531</v>
      </c>
      <c r="E318" s="99" t="s">
        <v>532</v>
      </c>
      <c r="F318" s="99" t="s">
        <v>1678</v>
      </c>
      <c r="G318" s="113" t="s">
        <v>1679</v>
      </c>
      <c r="J318" s="96">
        <v>43909</v>
      </c>
      <c r="K318" s="99" t="s">
        <v>533</v>
      </c>
      <c r="L318" s="132" t="str">
        <f t="shared" si="4"/>
        <v>http://www.chictr.org.cn/showproj.aspx?proj=51283</v>
      </c>
      <c r="M318" s="99" t="s">
        <v>274</v>
      </c>
      <c r="N318" s="99" t="s">
        <v>107</v>
      </c>
      <c r="O318" s="99" t="s">
        <v>293</v>
      </c>
      <c r="P318" s="99" t="s">
        <v>294</v>
      </c>
      <c r="Q318" s="99" t="s">
        <v>431</v>
      </c>
      <c r="R318" s="99">
        <v>0</v>
      </c>
      <c r="S318" s="99">
        <v>99</v>
      </c>
      <c r="T318" s="99" t="s">
        <v>253</v>
      </c>
      <c r="U318" s="99" t="s">
        <v>534</v>
      </c>
      <c r="V318" s="96">
        <v>43910</v>
      </c>
      <c r="W318" s="99" t="s">
        <v>535</v>
      </c>
      <c r="X318" s="99" t="s">
        <v>343</v>
      </c>
    </row>
    <row r="319" spans="1:24" ht="30" customHeight="1" x14ac:dyDescent="0.35">
      <c r="A319" s="96">
        <v>43976</v>
      </c>
      <c r="B319" s="101" t="s">
        <v>536</v>
      </c>
      <c r="C319" s="99" t="s">
        <v>33</v>
      </c>
      <c r="D319" s="99" t="s">
        <v>537</v>
      </c>
      <c r="E319" s="99" t="s">
        <v>538</v>
      </c>
      <c r="F319" s="99" t="s">
        <v>1449</v>
      </c>
      <c r="G319" s="113" t="s">
        <v>1450</v>
      </c>
      <c r="J319" s="96">
        <v>43912</v>
      </c>
      <c r="K319" s="99" t="s">
        <v>539</v>
      </c>
      <c r="L319" s="132" t="str">
        <f t="shared" si="4"/>
        <v>http://www.chictr.org.cn/showproj.aspx?proj=51132</v>
      </c>
      <c r="M319" s="99" t="s">
        <v>274</v>
      </c>
      <c r="N319" s="99" t="s">
        <v>107</v>
      </c>
      <c r="O319" s="99" t="s">
        <v>318</v>
      </c>
      <c r="P319" s="99" t="s">
        <v>100</v>
      </c>
      <c r="Q319" s="99" t="s">
        <v>540</v>
      </c>
      <c r="R319" s="99">
        <v>0</v>
      </c>
      <c r="S319" s="99">
        <v>100</v>
      </c>
      <c r="T319" s="99" t="s">
        <v>122</v>
      </c>
      <c r="U319" s="99" t="s">
        <v>541</v>
      </c>
      <c r="V319" s="96">
        <v>43870</v>
      </c>
      <c r="W319" s="99" t="s">
        <v>542</v>
      </c>
      <c r="X319" s="99" t="s">
        <v>343</v>
      </c>
    </row>
    <row r="320" spans="1:24" ht="30" customHeight="1" x14ac:dyDescent="0.35">
      <c r="A320" s="96">
        <v>43976</v>
      </c>
      <c r="B320" s="101" t="s">
        <v>543</v>
      </c>
      <c r="C320" s="99" t="s">
        <v>33</v>
      </c>
      <c r="D320" s="99" t="s">
        <v>544</v>
      </c>
      <c r="E320" s="99" t="s">
        <v>545</v>
      </c>
      <c r="F320" s="99" t="s">
        <v>1680</v>
      </c>
      <c r="G320" s="113" t="s">
        <v>1681</v>
      </c>
      <c r="J320" s="96">
        <v>43912</v>
      </c>
      <c r="K320" s="99" t="s">
        <v>546</v>
      </c>
      <c r="L320" s="132" t="str">
        <f t="shared" si="4"/>
        <v>http://www.chictr.org.cn/showproj.aspx?proj=51185</v>
      </c>
      <c r="M320" s="99" t="s">
        <v>274</v>
      </c>
      <c r="N320" s="99" t="s">
        <v>107</v>
      </c>
      <c r="O320" s="99" t="s">
        <v>318</v>
      </c>
      <c r="P320" s="99" t="s">
        <v>294</v>
      </c>
      <c r="Q320" s="99" t="s">
        <v>547</v>
      </c>
      <c r="R320" s="99">
        <v>0</v>
      </c>
      <c r="S320" s="99">
        <v>90</v>
      </c>
      <c r="T320" s="99" t="s">
        <v>122</v>
      </c>
      <c r="U320" s="99" t="s">
        <v>548</v>
      </c>
      <c r="V320" s="96">
        <v>43866</v>
      </c>
      <c r="W320" s="99" t="s">
        <v>549</v>
      </c>
      <c r="X320" s="99" t="s">
        <v>108</v>
      </c>
    </row>
    <row r="321" spans="1:24" ht="30" customHeight="1" x14ac:dyDescent="0.35">
      <c r="A321" s="96">
        <v>43976</v>
      </c>
      <c r="B321" s="101" t="s">
        <v>550</v>
      </c>
      <c r="C321" s="99" t="s">
        <v>33</v>
      </c>
      <c r="D321" s="99" t="s">
        <v>480</v>
      </c>
      <c r="E321" s="99" t="s">
        <v>551</v>
      </c>
      <c r="F321" s="99" t="s">
        <v>1451</v>
      </c>
      <c r="G321" s="113" t="s">
        <v>1333</v>
      </c>
      <c r="J321" s="96">
        <v>43912</v>
      </c>
      <c r="K321" s="99" t="s">
        <v>552</v>
      </c>
      <c r="L321" s="132" t="str">
        <f t="shared" si="4"/>
        <v>http://www.chictr.org.cn/showproj.aspx?proj=50605</v>
      </c>
      <c r="M321" s="99" t="s">
        <v>274</v>
      </c>
      <c r="N321" s="99" t="s">
        <v>107</v>
      </c>
      <c r="O321" s="99" t="s">
        <v>318</v>
      </c>
      <c r="P321" s="99" t="s">
        <v>294</v>
      </c>
      <c r="Q321" s="99" t="s">
        <v>553</v>
      </c>
      <c r="R321" s="99">
        <v>20</v>
      </c>
      <c r="S321" s="99">
        <v>50</v>
      </c>
      <c r="T321" s="99" t="s">
        <v>122</v>
      </c>
      <c r="U321" s="99" t="s">
        <v>554</v>
      </c>
      <c r="V321" s="96">
        <v>43862</v>
      </c>
      <c r="W321" s="99" t="s">
        <v>555</v>
      </c>
      <c r="X321" s="99">
        <v>0</v>
      </c>
    </row>
    <row r="322" spans="1:24" ht="30" customHeight="1" x14ac:dyDescent="0.35">
      <c r="A322" s="96">
        <v>43976</v>
      </c>
      <c r="B322" s="101" t="s">
        <v>556</v>
      </c>
      <c r="C322" s="99" t="s">
        <v>33</v>
      </c>
      <c r="D322" s="99" t="s">
        <v>315</v>
      </c>
      <c r="E322" s="99" t="s">
        <v>557</v>
      </c>
      <c r="F322" s="99" t="s">
        <v>1452</v>
      </c>
      <c r="G322" s="113" t="s">
        <v>1453</v>
      </c>
      <c r="J322" s="96">
        <v>43913</v>
      </c>
      <c r="K322" s="99" t="s">
        <v>558</v>
      </c>
      <c r="L322" s="132" t="str">
        <f t="shared" si="4"/>
        <v>http://www.chictr.org.cn/showproj.aspx?proj=51390</v>
      </c>
      <c r="M322" s="99" t="s">
        <v>274</v>
      </c>
      <c r="N322" s="99" t="s">
        <v>107</v>
      </c>
      <c r="O322" s="99" t="s">
        <v>318</v>
      </c>
      <c r="P322" s="99" t="s">
        <v>294</v>
      </c>
      <c r="Q322" s="99" t="s">
        <v>559</v>
      </c>
      <c r="R322" s="99">
        <v>0.1</v>
      </c>
      <c r="S322" s="99">
        <v>85</v>
      </c>
      <c r="T322" s="99" t="s">
        <v>253</v>
      </c>
      <c r="U322" s="99" t="s">
        <v>560</v>
      </c>
      <c r="V322" s="96">
        <v>43877</v>
      </c>
      <c r="W322" s="99" t="s">
        <v>561</v>
      </c>
      <c r="X322" s="99" t="s">
        <v>108</v>
      </c>
    </row>
    <row r="323" spans="1:24" ht="30" customHeight="1" x14ac:dyDescent="0.35">
      <c r="A323" s="96">
        <v>43976</v>
      </c>
      <c r="B323" s="101" t="s">
        <v>562</v>
      </c>
      <c r="C323" s="99" t="s">
        <v>33</v>
      </c>
      <c r="D323" s="99" t="s">
        <v>315</v>
      </c>
      <c r="E323" s="99" t="s">
        <v>563</v>
      </c>
      <c r="F323" s="99" t="s">
        <v>1682</v>
      </c>
      <c r="G323" s="113" t="s">
        <v>1683</v>
      </c>
      <c r="J323" s="96">
        <v>43915</v>
      </c>
      <c r="K323" s="99" t="s">
        <v>564</v>
      </c>
      <c r="L323" s="132" t="str">
        <f t="shared" ref="L323:L386" si="5">HYPERLINK(K323)</f>
        <v>http://www.chictr.org.cn/showproj.aspx?proj=51473</v>
      </c>
      <c r="M323" s="99" t="s">
        <v>274</v>
      </c>
      <c r="N323" s="99" t="s">
        <v>107</v>
      </c>
      <c r="O323" s="99" t="s">
        <v>318</v>
      </c>
      <c r="P323" s="99" t="s">
        <v>276</v>
      </c>
      <c r="Q323" s="99" t="s">
        <v>565</v>
      </c>
      <c r="R323" s="99">
        <v>0</v>
      </c>
      <c r="S323" s="99">
        <v>100</v>
      </c>
      <c r="T323" s="99" t="s">
        <v>253</v>
      </c>
      <c r="U323" s="99" t="s">
        <v>566</v>
      </c>
      <c r="V323" s="96">
        <v>43916</v>
      </c>
      <c r="W323" s="99" t="s">
        <v>342</v>
      </c>
      <c r="X323" s="99" t="s">
        <v>343</v>
      </c>
    </row>
    <row r="324" spans="1:24" ht="30" customHeight="1" x14ac:dyDescent="0.35">
      <c r="A324" s="96">
        <v>43976</v>
      </c>
      <c r="B324" s="101" t="s">
        <v>567</v>
      </c>
      <c r="C324" s="99" t="s">
        <v>33</v>
      </c>
      <c r="D324" s="99" t="s">
        <v>315</v>
      </c>
      <c r="E324" s="99" t="s">
        <v>409</v>
      </c>
      <c r="F324" s="99" t="s">
        <v>1454</v>
      </c>
      <c r="G324" s="113" t="s">
        <v>1684</v>
      </c>
      <c r="J324" s="96">
        <v>43917</v>
      </c>
      <c r="K324" s="99" t="s">
        <v>568</v>
      </c>
      <c r="L324" s="132" t="str">
        <f t="shared" si="5"/>
        <v>http://www.chictr.org.cn/showproj.aspx?proj=51629</v>
      </c>
      <c r="M324" s="99" t="s">
        <v>274</v>
      </c>
      <c r="N324" s="99" t="s">
        <v>107</v>
      </c>
      <c r="O324" s="99" t="s">
        <v>318</v>
      </c>
      <c r="P324" s="99" t="s">
        <v>294</v>
      </c>
      <c r="Q324" s="99" t="s">
        <v>569</v>
      </c>
      <c r="R324" s="99">
        <v>0</v>
      </c>
      <c r="S324" s="99">
        <v>18</v>
      </c>
      <c r="T324" s="99" t="s">
        <v>122</v>
      </c>
      <c r="U324" s="99" t="s">
        <v>570</v>
      </c>
      <c r="V324" s="96">
        <v>43906</v>
      </c>
      <c r="W324" s="99" t="s">
        <v>571</v>
      </c>
      <c r="X324" s="99" t="s">
        <v>108</v>
      </c>
    </row>
    <row r="325" spans="1:24" ht="30" customHeight="1" x14ac:dyDescent="0.35">
      <c r="A325" s="96">
        <v>43976</v>
      </c>
      <c r="B325" s="101" t="s">
        <v>572</v>
      </c>
      <c r="C325" s="99" t="s">
        <v>114</v>
      </c>
      <c r="D325" s="99" t="s">
        <v>573</v>
      </c>
      <c r="E325" s="99" t="s">
        <v>574</v>
      </c>
      <c r="F325" s="99" t="s">
        <v>1455</v>
      </c>
      <c r="G325" s="113" t="s">
        <v>1456</v>
      </c>
      <c r="J325" s="96">
        <v>43918</v>
      </c>
      <c r="K325" s="99" t="s">
        <v>575</v>
      </c>
      <c r="L325" s="132" t="str">
        <f t="shared" si="5"/>
        <v>http://www.chictr.org.cn/showproj.aspx?proj=51385</v>
      </c>
      <c r="M325" s="99" t="s">
        <v>274</v>
      </c>
      <c r="N325" s="99" t="s">
        <v>107</v>
      </c>
      <c r="O325" s="99" t="s">
        <v>318</v>
      </c>
      <c r="P325" s="99" t="s">
        <v>294</v>
      </c>
      <c r="Q325" s="99" t="s">
        <v>576</v>
      </c>
      <c r="R325" s="99">
        <v>18</v>
      </c>
      <c r="S325" s="99">
        <v>50</v>
      </c>
      <c r="T325" s="99" t="s">
        <v>253</v>
      </c>
      <c r="U325" s="99" t="s">
        <v>577</v>
      </c>
      <c r="V325" s="96">
        <v>43921</v>
      </c>
      <c r="W325" s="99" t="s">
        <v>578</v>
      </c>
      <c r="X325" s="99" t="s">
        <v>343</v>
      </c>
    </row>
    <row r="326" spans="1:24" ht="30" customHeight="1" x14ac:dyDescent="0.35">
      <c r="A326" s="96">
        <v>43976</v>
      </c>
      <c r="B326" s="101" t="s">
        <v>579</v>
      </c>
      <c r="C326" s="99" t="s">
        <v>33</v>
      </c>
      <c r="D326" s="99" t="s">
        <v>580</v>
      </c>
      <c r="E326" s="99" t="s">
        <v>581</v>
      </c>
      <c r="F326" s="99" t="s">
        <v>1457</v>
      </c>
      <c r="G326" s="113" t="s">
        <v>1458</v>
      </c>
      <c r="J326" s="96">
        <v>43919</v>
      </c>
      <c r="K326" s="99" t="s">
        <v>582</v>
      </c>
      <c r="L326" s="132" t="str">
        <f t="shared" si="5"/>
        <v>http://www.chictr.org.cn/showproj.aspx?proj=51694</v>
      </c>
      <c r="M326" s="99" t="s">
        <v>274</v>
      </c>
      <c r="N326" s="99" t="s">
        <v>107</v>
      </c>
      <c r="O326" s="99" t="s">
        <v>293</v>
      </c>
      <c r="P326" s="99" t="s">
        <v>294</v>
      </c>
      <c r="Q326" s="99" t="s">
        <v>583</v>
      </c>
      <c r="R326" s="99">
        <v>1</v>
      </c>
      <c r="S326" s="99">
        <v>80</v>
      </c>
      <c r="T326" s="99" t="s">
        <v>122</v>
      </c>
      <c r="U326" s="99" t="s">
        <v>584</v>
      </c>
      <c r="V326" s="96">
        <v>43847</v>
      </c>
      <c r="W326" s="99" t="s">
        <v>585</v>
      </c>
      <c r="X326" s="99">
        <v>0</v>
      </c>
    </row>
    <row r="327" spans="1:24" ht="30" customHeight="1" x14ac:dyDescent="0.35">
      <c r="A327" s="96">
        <v>43976</v>
      </c>
      <c r="B327" s="101" t="s">
        <v>586</v>
      </c>
      <c r="C327" s="99" t="s">
        <v>33</v>
      </c>
      <c r="D327" s="99" t="s">
        <v>587</v>
      </c>
      <c r="E327" s="99" t="s">
        <v>588</v>
      </c>
      <c r="F327" s="99" t="s">
        <v>1685</v>
      </c>
      <c r="G327" s="113" t="s">
        <v>1459</v>
      </c>
      <c r="J327" s="96">
        <v>43921</v>
      </c>
      <c r="K327" s="99" t="s">
        <v>589</v>
      </c>
      <c r="L327" s="132" t="str">
        <f t="shared" si="5"/>
        <v>http://www.chictr.org.cn/showproj.aspx?proj=51813</v>
      </c>
      <c r="M327" s="99" t="s">
        <v>274</v>
      </c>
      <c r="N327" s="99" t="s">
        <v>107</v>
      </c>
      <c r="O327" s="99" t="s">
        <v>293</v>
      </c>
      <c r="P327" s="99" t="s">
        <v>294</v>
      </c>
      <c r="Q327" s="99" t="s">
        <v>590</v>
      </c>
      <c r="R327" s="99">
        <v>1</v>
      </c>
      <c r="S327" s="99">
        <v>90</v>
      </c>
      <c r="T327" s="99" t="s">
        <v>253</v>
      </c>
      <c r="U327" s="99" t="s">
        <v>591</v>
      </c>
      <c r="V327" s="96">
        <v>43866</v>
      </c>
      <c r="W327" s="99" t="s">
        <v>592</v>
      </c>
      <c r="X327" s="99" t="s">
        <v>343</v>
      </c>
    </row>
    <row r="328" spans="1:24" ht="30" customHeight="1" x14ac:dyDescent="0.35">
      <c r="A328" s="96">
        <v>43976</v>
      </c>
      <c r="B328" s="101" t="s">
        <v>593</v>
      </c>
      <c r="C328" s="108" t="s">
        <v>2060</v>
      </c>
      <c r="D328" s="99" t="s">
        <v>594</v>
      </c>
      <c r="E328" s="99" t="s">
        <v>595</v>
      </c>
      <c r="F328" s="99" t="s">
        <v>1460</v>
      </c>
      <c r="G328" s="113" t="s">
        <v>1461</v>
      </c>
      <c r="J328" s="96">
        <v>43986</v>
      </c>
      <c r="K328" s="99" t="s">
        <v>596</v>
      </c>
      <c r="L328" s="132" t="str">
        <f t="shared" si="5"/>
        <v>http://www.chictr.org.cn/showproj.aspx?proj=52037</v>
      </c>
      <c r="M328" s="99" t="s">
        <v>274</v>
      </c>
      <c r="N328" s="99" t="s">
        <v>107</v>
      </c>
      <c r="O328" s="99" t="s">
        <v>318</v>
      </c>
      <c r="P328" s="99" t="s">
        <v>294</v>
      </c>
      <c r="Q328" s="99" t="s">
        <v>597</v>
      </c>
      <c r="R328" s="99">
        <v>18</v>
      </c>
      <c r="S328" s="99">
        <v>50</v>
      </c>
      <c r="T328" s="99" t="s">
        <v>122</v>
      </c>
      <c r="U328" s="99" t="s">
        <v>598</v>
      </c>
      <c r="V328" s="96">
        <v>43927</v>
      </c>
      <c r="W328" s="99" t="s">
        <v>599</v>
      </c>
      <c r="X328" s="99" t="s">
        <v>343</v>
      </c>
    </row>
    <row r="329" spans="1:24" ht="30" customHeight="1" x14ac:dyDescent="0.35">
      <c r="A329" s="96">
        <v>43976</v>
      </c>
      <c r="B329" s="101" t="s">
        <v>600</v>
      </c>
      <c r="C329" s="99" t="s">
        <v>33</v>
      </c>
      <c r="D329" s="99" t="s">
        <v>601</v>
      </c>
      <c r="E329" s="99" t="s">
        <v>602</v>
      </c>
      <c r="F329" s="99" t="s">
        <v>1686</v>
      </c>
      <c r="G329" s="113" t="s">
        <v>1462</v>
      </c>
      <c r="J329" s="96">
        <v>44016</v>
      </c>
      <c r="K329" s="99" t="s">
        <v>603</v>
      </c>
      <c r="L329" s="132" t="str">
        <f t="shared" si="5"/>
        <v>http://www.chictr.org.cn/showproj.aspx?proj=51650</v>
      </c>
      <c r="M329" s="99" t="s">
        <v>274</v>
      </c>
      <c r="N329" s="99" t="s">
        <v>107</v>
      </c>
      <c r="O329" s="99" t="s">
        <v>318</v>
      </c>
      <c r="P329" s="99" t="s">
        <v>294</v>
      </c>
      <c r="Q329" s="99" t="s">
        <v>520</v>
      </c>
      <c r="R329" s="99">
        <v>0</v>
      </c>
      <c r="S329" s="99">
        <v>100</v>
      </c>
      <c r="T329" s="99" t="s">
        <v>122</v>
      </c>
      <c r="U329" s="99" t="s">
        <v>604</v>
      </c>
      <c r="V329" s="96">
        <v>43922</v>
      </c>
      <c r="W329" s="99" t="s">
        <v>605</v>
      </c>
      <c r="X329" s="99" t="s">
        <v>108</v>
      </c>
    </row>
    <row r="330" spans="1:24" ht="30" customHeight="1" x14ac:dyDescent="0.35">
      <c r="A330" s="96">
        <v>43976</v>
      </c>
      <c r="B330" s="101" t="s">
        <v>606</v>
      </c>
      <c r="C330" s="99" t="s">
        <v>33</v>
      </c>
      <c r="D330" s="99" t="s">
        <v>607</v>
      </c>
      <c r="E330" s="99" t="s">
        <v>608</v>
      </c>
      <c r="F330" s="99" t="s">
        <v>1463</v>
      </c>
      <c r="G330" s="113" t="s">
        <v>1464</v>
      </c>
      <c r="J330" s="96">
        <v>43930</v>
      </c>
      <c r="K330" s="99" t="s">
        <v>609</v>
      </c>
      <c r="L330" s="132" t="str">
        <f t="shared" si="5"/>
        <v>http://www.chictr.org.cn/showproj.aspx?proj=52165</v>
      </c>
      <c r="M330" s="99" t="s">
        <v>274</v>
      </c>
      <c r="N330" s="99" t="s">
        <v>107</v>
      </c>
      <c r="O330" s="99" t="s">
        <v>284</v>
      </c>
      <c r="P330" s="99" t="s">
        <v>310</v>
      </c>
      <c r="Q330" s="99" t="s">
        <v>610</v>
      </c>
      <c r="R330" s="99">
        <v>2</v>
      </c>
      <c r="S330" s="99">
        <v>7</v>
      </c>
      <c r="T330" s="99" t="s">
        <v>122</v>
      </c>
      <c r="U330" s="99" t="s">
        <v>611</v>
      </c>
      <c r="V330" s="96">
        <v>43840</v>
      </c>
      <c r="W330" s="99" t="s">
        <v>612</v>
      </c>
      <c r="X330" s="99">
        <v>0</v>
      </c>
    </row>
    <row r="331" spans="1:24" ht="30" customHeight="1" x14ac:dyDescent="0.35">
      <c r="A331" s="96">
        <v>43976</v>
      </c>
      <c r="B331" s="101" t="s">
        <v>613</v>
      </c>
      <c r="C331" s="99" t="s">
        <v>33</v>
      </c>
      <c r="D331" s="99" t="s">
        <v>315</v>
      </c>
      <c r="E331" s="99" t="s">
        <v>614</v>
      </c>
      <c r="F331" s="99" t="s">
        <v>1465</v>
      </c>
      <c r="G331" s="113" t="s">
        <v>1466</v>
      </c>
      <c r="J331" s="96">
        <v>43935</v>
      </c>
      <c r="K331" s="99" t="s">
        <v>615</v>
      </c>
      <c r="L331" s="132" t="str">
        <f t="shared" si="5"/>
        <v>http://www.chictr.org.cn/showproj.aspx?proj=52353</v>
      </c>
      <c r="M331" s="99" t="s">
        <v>274</v>
      </c>
      <c r="N331" s="99" t="s">
        <v>107</v>
      </c>
      <c r="O331" s="99" t="s">
        <v>318</v>
      </c>
      <c r="P331" s="99" t="s">
        <v>616</v>
      </c>
      <c r="Q331" s="99" t="s">
        <v>520</v>
      </c>
      <c r="R331" s="99">
        <v>0</v>
      </c>
      <c r="S331" s="99">
        <v>100</v>
      </c>
      <c r="T331" s="99" t="s">
        <v>253</v>
      </c>
      <c r="U331" s="99" t="s">
        <v>617</v>
      </c>
      <c r="V331" s="96">
        <v>43983</v>
      </c>
      <c r="W331" s="99" t="s">
        <v>618</v>
      </c>
      <c r="X331" s="99" t="s">
        <v>108</v>
      </c>
    </row>
    <row r="332" spans="1:24" ht="30" customHeight="1" x14ac:dyDescent="0.35">
      <c r="A332" s="96">
        <v>43976</v>
      </c>
      <c r="B332" s="101" t="s">
        <v>619</v>
      </c>
      <c r="C332" s="108" t="s">
        <v>2060</v>
      </c>
      <c r="D332" s="99" t="s">
        <v>315</v>
      </c>
      <c r="E332" s="99" t="s">
        <v>620</v>
      </c>
      <c r="F332" s="99" t="s">
        <v>1467</v>
      </c>
      <c r="G332" s="113" t="s">
        <v>1468</v>
      </c>
      <c r="J332" s="96">
        <v>43937</v>
      </c>
      <c r="K332" s="99" t="s">
        <v>621</v>
      </c>
      <c r="L332" s="132" t="str">
        <f t="shared" si="5"/>
        <v>http://www.chictr.org.cn/showproj.aspx?proj=52365</v>
      </c>
      <c r="M332" s="99" t="s">
        <v>274</v>
      </c>
      <c r="N332" s="99" t="s">
        <v>107</v>
      </c>
      <c r="O332" s="99" t="s">
        <v>318</v>
      </c>
      <c r="P332" s="99" t="s">
        <v>100</v>
      </c>
      <c r="Q332" s="99" t="s">
        <v>622</v>
      </c>
      <c r="T332" s="99" t="s">
        <v>122</v>
      </c>
      <c r="U332" s="99" t="s">
        <v>623</v>
      </c>
      <c r="V332" s="96">
        <v>43936</v>
      </c>
      <c r="W332" s="99" t="s">
        <v>624</v>
      </c>
      <c r="X332" s="99" t="s">
        <v>343</v>
      </c>
    </row>
    <row r="333" spans="1:24" ht="30" customHeight="1" x14ac:dyDescent="0.35">
      <c r="A333" s="96">
        <v>43976</v>
      </c>
      <c r="B333" s="101" t="s">
        <v>625</v>
      </c>
      <c r="C333" s="99" t="s">
        <v>33</v>
      </c>
      <c r="D333" s="99" t="s">
        <v>626</v>
      </c>
      <c r="E333" s="99" t="s">
        <v>627</v>
      </c>
      <c r="F333" s="99" t="s">
        <v>1687</v>
      </c>
      <c r="G333" s="113" t="s">
        <v>1688</v>
      </c>
      <c r="J333" s="96">
        <v>43942</v>
      </c>
      <c r="K333" s="99" t="s">
        <v>628</v>
      </c>
      <c r="L333" s="132" t="str">
        <f t="shared" si="5"/>
        <v>http://www.chictr.org.cn/showproj.aspx?proj=52694</v>
      </c>
      <c r="M333" s="99" t="s">
        <v>274</v>
      </c>
      <c r="N333" s="99" t="s">
        <v>107</v>
      </c>
      <c r="O333" s="99" t="s">
        <v>318</v>
      </c>
      <c r="P333" s="99" t="s">
        <v>100</v>
      </c>
      <c r="Q333" s="99" t="s">
        <v>629</v>
      </c>
      <c r="R333" s="99">
        <v>0</v>
      </c>
      <c r="S333" s="99">
        <v>100</v>
      </c>
      <c r="T333" s="99" t="s">
        <v>253</v>
      </c>
      <c r="U333" s="99" t="s">
        <v>630</v>
      </c>
      <c r="V333" s="96">
        <v>43943</v>
      </c>
      <c r="W333" s="99" t="s">
        <v>631</v>
      </c>
      <c r="X333" s="99" t="s">
        <v>108</v>
      </c>
    </row>
    <row r="334" spans="1:24" ht="30" customHeight="1" x14ac:dyDescent="0.35">
      <c r="A334" s="96">
        <v>43976</v>
      </c>
      <c r="B334" s="101" t="s">
        <v>632</v>
      </c>
      <c r="C334" s="99" t="s">
        <v>33</v>
      </c>
      <c r="D334" s="99" t="s">
        <v>633</v>
      </c>
      <c r="E334" s="99" t="s">
        <v>634</v>
      </c>
      <c r="F334" s="99" t="s">
        <v>1689</v>
      </c>
      <c r="G334" s="113" t="s">
        <v>1690</v>
      </c>
      <c r="J334" s="96">
        <v>43948</v>
      </c>
      <c r="K334" s="99" t="s">
        <v>635</v>
      </c>
      <c r="L334" s="132" t="str">
        <f t="shared" si="5"/>
        <v>http://www.chictr.org.cn/showproj.aspx?proj=52988</v>
      </c>
      <c r="M334" s="99" t="s">
        <v>274</v>
      </c>
      <c r="N334" s="99" t="s">
        <v>107</v>
      </c>
      <c r="O334" s="99" t="s">
        <v>318</v>
      </c>
      <c r="P334" s="99" t="s">
        <v>310</v>
      </c>
      <c r="Q334" s="99" t="s">
        <v>636</v>
      </c>
      <c r="R334" s="99">
        <v>0</v>
      </c>
      <c r="S334" s="99">
        <v>100</v>
      </c>
      <c r="T334" s="99" t="s">
        <v>253</v>
      </c>
      <c r="U334" s="99" t="s">
        <v>637</v>
      </c>
      <c r="V334" s="96">
        <v>43966</v>
      </c>
      <c r="W334" s="99" t="s">
        <v>638</v>
      </c>
      <c r="X334" s="99" t="s">
        <v>108</v>
      </c>
    </row>
    <row r="335" spans="1:24" ht="30" customHeight="1" x14ac:dyDescent="0.35">
      <c r="A335" s="96">
        <v>43976</v>
      </c>
      <c r="B335" s="101" t="s">
        <v>639</v>
      </c>
      <c r="C335" s="99" t="s">
        <v>33</v>
      </c>
      <c r="D335" s="99" t="s">
        <v>640</v>
      </c>
      <c r="E335" s="99" t="s">
        <v>641</v>
      </c>
      <c r="F335" s="99" t="s">
        <v>1691</v>
      </c>
      <c r="G335" s="113" t="s">
        <v>1692</v>
      </c>
      <c r="J335" s="96">
        <v>43950</v>
      </c>
      <c r="K335" s="99" t="s">
        <v>642</v>
      </c>
      <c r="L335" s="132" t="str">
        <f t="shared" si="5"/>
        <v>http://www.chictr.org.cn/showproj.aspx?proj=53003</v>
      </c>
      <c r="M335" s="99" t="s">
        <v>274</v>
      </c>
      <c r="N335" s="99" t="s">
        <v>107</v>
      </c>
      <c r="O335" s="99" t="s">
        <v>284</v>
      </c>
      <c r="P335" s="99" t="s">
        <v>285</v>
      </c>
      <c r="Q335" s="99" t="s">
        <v>643</v>
      </c>
      <c r="R335" s="99">
        <v>3</v>
      </c>
      <c r="T335" s="99" t="s">
        <v>122</v>
      </c>
      <c r="U335" s="99" t="s">
        <v>644</v>
      </c>
      <c r="V335" s="96">
        <v>43950</v>
      </c>
      <c r="W335" s="99" t="s">
        <v>645</v>
      </c>
      <c r="X335" s="99">
        <v>43832</v>
      </c>
    </row>
    <row r="336" spans="1:24" ht="30" customHeight="1" x14ac:dyDescent="0.35">
      <c r="A336" s="96">
        <v>43976</v>
      </c>
      <c r="B336" s="101" t="s">
        <v>646</v>
      </c>
      <c r="C336" s="99" t="s">
        <v>114</v>
      </c>
      <c r="D336" s="99" t="s">
        <v>647</v>
      </c>
      <c r="E336" s="99" t="s">
        <v>648</v>
      </c>
      <c r="F336" s="99" t="s">
        <v>1469</v>
      </c>
      <c r="G336" s="113" t="s">
        <v>1470</v>
      </c>
      <c r="J336" s="96">
        <v>43956</v>
      </c>
      <c r="K336" s="99" t="s">
        <v>649</v>
      </c>
      <c r="L336" s="132" t="str">
        <f t="shared" si="5"/>
        <v>http://www.chictr.org.cn/showproj.aspx?proj=53285</v>
      </c>
      <c r="M336" s="99" t="s">
        <v>274</v>
      </c>
      <c r="N336" s="99" t="s">
        <v>107</v>
      </c>
      <c r="O336" s="99" t="s">
        <v>318</v>
      </c>
      <c r="P336" s="99" t="s">
        <v>294</v>
      </c>
      <c r="Q336" s="99" t="s">
        <v>553</v>
      </c>
      <c r="R336" s="99">
        <v>20</v>
      </c>
      <c r="S336" s="99">
        <v>40</v>
      </c>
      <c r="T336" s="99" t="s">
        <v>122</v>
      </c>
      <c r="U336" s="99" t="s">
        <v>650</v>
      </c>
      <c r="V336" s="96">
        <v>43922</v>
      </c>
      <c r="W336" s="99" t="s">
        <v>651</v>
      </c>
      <c r="X336" s="99" t="s">
        <v>108</v>
      </c>
    </row>
    <row r="337" spans="1:24" ht="30" customHeight="1" x14ac:dyDescent="0.35">
      <c r="A337" s="96">
        <v>43976</v>
      </c>
      <c r="B337" s="101" t="s">
        <v>652</v>
      </c>
      <c r="C337" s="99" t="s">
        <v>33</v>
      </c>
      <c r="D337" s="99" t="s">
        <v>653</v>
      </c>
      <c r="E337" s="99" t="s">
        <v>654</v>
      </c>
      <c r="F337" s="99" t="s">
        <v>1471</v>
      </c>
      <c r="G337" s="113" t="s">
        <v>1472</v>
      </c>
      <c r="J337" s="96">
        <v>43961</v>
      </c>
      <c r="K337" s="99" t="s">
        <v>655</v>
      </c>
      <c r="L337" s="132" t="str">
        <f t="shared" si="5"/>
        <v>http://www.chictr.org.cn/showproj.aspx?proj=53228</v>
      </c>
      <c r="M337" s="99" t="s">
        <v>274</v>
      </c>
      <c r="N337" s="99" t="s">
        <v>107</v>
      </c>
      <c r="O337" s="99" t="s">
        <v>318</v>
      </c>
      <c r="P337" s="99" t="s">
        <v>302</v>
      </c>
      <c r="Q337" s="99" t="s">
        <v>656</v>
      </c>
      <c r="R337" s="99">
        <v>2</v>
      </c>
      <c r="S337" s="99">
        <v>80</v>
      </c>
      <c r="T337" s="99" t="s">
        <v>253</v>
      </c>
      <c r="U337" s="99" t="s">
        <v>657</v>
      </c>
      <c r="V337" s="96">
        <v>43859</v>
      </c>
      <c r="W337" s="99" t="s">
        <v>658</v>
      </c>
      <c r="X337" s="99">
        <v>0</v>
      </c>
    </row>
    <row r="338" spans="1:24" ht="30" customHeight="1" x14ac:dyDescent="0.35">
      <c r="A338" s="96">
        <v>43976</v>
      </c>
      <c r="B338" s="101" t="s">
        <v>659</v>
      </c>
      <c r="C338" s="99" t="s">
        <v>33</v>
      </c>
      <c r="D338" s="99" t="s">
        <v>480</v>
      </c>
      <c r="E338" s="99" t="s">
        <v>660</v>
      </c>
      <c r="F338" s="99" t="s">
        <v>1473</v>
      </c>
      <c r="G338" s="113" t="s">
        <v>1474</v>
      </c>
      <c r="J338" s="96">
        <v>43966</v>
      </c>
      <c r="K338" s="99" t="s">
        <v>661</v>
      </c>
      <c r="L338" s="132" t="str">
        <f t="shared" si="5"/>
        <v>http://www.chictr.org.cn/showproj.aspx?proj=51841</v>
      </c>
      <c r="M338" s="99" t="s">
        <v>274</v>
      </c>
      <c r="N338" s="99" t="s">
        <v>107</v>
      </c>
      <c r="O338" s="99" t="s">
        <v>318</v>
      </c>
      <c r="P338" s="99" t="s">
        <v>294</v>
      </c>
      <c r="Q338" s="99" t="s">
        <v>662</v>
      </c>
      <c r="R338" s="99">
        <v>0</v>
      </c>
      <c r="S338" s="99">
        <v>80</v>
      </c>
      <c r="T338" s="99" t="s">
        <v>122</v>
      </c>
      <c r="U338" s="99" t="s">
        <v>663</v>
      </c>
      <c r="V338" s="96">
        <v>43848</v>
      </c>
      <c r="W338" s="99" t="s">
        <v>467</v>
      </c>
      <c r="X338" s="99" t="s">
        <v>108</v>
      </c>
    </row>
    <row r="339" spans="1:24" ht="30" customHeight="1" x14ac:dyDescent="0.35">
      <c r="A339" s="96">
        <v>43976</v>
      </c>
      <c r="B339" s="101" t="s">
        <v>664</v>
      </c>
      <c r="C339" s="99" t="s">
        <v>33</v>
      </c>
      <c r="D339" s="99" t="s">
        <v>665</v>
      </c>
      <c r="E339" s="99" t="s">
        <v>666</v>
      </c>
      <c r="F339" s="99" t="s">
        <v>1693</v>
      </c>
      <c r="G339" s="113" t="s">
        <v>1694</v>
      </c>
      <c r="J339" s="96">
        <v>43966</v>
      </c>
      <c r="K339" s="99" t="s">
        <v>667</v>
      </c>
      <c r="L339" s="132" t="str">
        <f t="shared" si="5"/>
        <v>http://www.chictr.org.cn/showproj.aspx?proj=53658</v>
      </c>
      <c r="M339" s="99" t="s">
        <v>274</v>
      </c>
      <c r="N339" s="99" t="s">
        <v>107</v>
      </c>
      <c r="O339" s="99" t="s">
        <v>284</v>
      </c>
      <c r="P339" s="99" t="s">
        <v>285</v>
      </c>
      <c r="Q339" s="99" t="s">
        <v>668</v>
      </c>
      <c r="R339" s="99">
        <v>2</v>
      </c>
      <c r="S339" s="99">
        <v>65</v>
      </c>
      <c r="T339" s="99" t="s">
        <v>122</v>
      </c>
      <c r="U339" s="99" t="s">
        <v>669</v>
      </c>
      <c r="V339" s="96">
        <v>43958</v>
      </c>
      <c r="W339" s="99" t="s">
        <v>670</v>
      </c>
      <c r="X339" s="99">
        <v>4</v>
      </c>
    </row>
    <row r="340" spans="1:24" ht="30" customHeight="1" x14ac:dyDescent="0.35">
      <c r="A340" s="96">
        <v>43976</v>
      </c>
      <c r="B340" s="101" t="s">
        <v>701</v>
      </c>
      <c r="C340" s="99" t="s">
        <v>114</v>
      </c>
      <c r="D340" s="99" t="s">
        <v>1695</v>
      </c>
      <c r="E340" s="99" t="s">
        <v>1551</v>
      </c>
      <c r="F340" s="99" t="s">
        <v>1696</v>
      </c>
      <c r="G340" s="113" t="s">
        <v>1697</v>
      </c>
      <c r="J340" s="96">
        <v>43934</v>
      </c>
      <c r="K340" s="99" t="s">
        <v>702</v>
      </c>
      <c r="L340" s="132" t="str">
        <f t="shared" si="5"/>
        <v>https://www.clinicaltrialsregister.eu/ctr-search/search?query=eudract_number:2020-001587-29</v>
      </c>
      <c r="M340" s="99" t="s">
        <v>703</v>
      </c>
      <c r="N340" s="99" t="s">
        <v>168</v>
      </c>
      <c r="O340" s="99" t="s">
        <v>704</v>
      </c>
      <c r="P340" s="99" t="s">
        <v>705</v>
      </c>
      <c r="Q340" s="99" t="s">
        <v>706</v>
      </c>
      <c r="T340" s="99" t="s">
        <v>707</v>
      </c>
      <c r="U340" s="99" t="s">
        <v>708</v>
      </c>
      <c r="V340" s="96">
        <v>44047</v>
      </c>
      <c r="W340" s="99">
        <v>714</v>
      </c>
      <c r="X340" s="99" t="s">
        <v>709</v>
      </c>
    </row>
    <row r="341" spans="1:24" ht="30" customHeight="1" x14ac:dyDescent="0.35">
      <c r="A341" s="96">
        <v>43976</v>
      </c>
      <c r="B341" s="101" t="s">
        <v>710</v>
      </c>
      <c r="C341" s="99" t="s">
        <v>33</v>
      </c>
      <c r="D341" s="99" t="s">
        <v>711</v>
      </c>
      <c r="E341" s="99" t="s">
        <v>712</v>
      </c>
      <c r="F341" s="99" t="s">
        <v>1698</v>
      </c>
      <c r="G341" s="113" t="s">
        <v>1699</v>
      </c>
      <c r="J341" s="96">
        <v>43912</v>
      </c>
      <c r="K341" s="99" t="s">
        <v>713</v>
      </c>
      <c r="L341" s="132" t="str">
        <f t="shared" si="5"/>
        <v>http://en.irct.ir/trial/46576</v>
      </c>
      <c r="M341" s="99" t="s">
        <v>714</v>
      </c>
      <c r="N341" s="99" t="s">
        <v>715</v>
      </c>
      <c r="O341" s="99" t="s">
        <v>716</v>
      </c>
      <c r="P341" s="99" t="s">
        <v>717</v>
      </c>
      <c r="Q341" s="99" t="s">
        <v>718</v>
      </c>
      <c r="R341" s="99" t="s">
        <v>719</v>
      </c>
      <c r="S341" s="99" t="s">
        <v>720</v>
      </c>
      <c r="T341" s="99" t="s">
        <v>253</v>
      </c>
      <c r="U341" s="99" t="s">
        <v>721</v>
      </c>
      <c r="V341" s="96">
        <v>43909</v>
      </c>
      <c r="W341" s="99">
        <v>125</v>
      </c>
      <c r="X341" s="99">
        <v>2</v>
      </c>
    </row>
    <row r="342" spans="1:24" ht="30" customHeight="1" x14ac:dyDescent="0.35">
      <c r="A342" s="96">
        <v>43976</v>
      </c>
      <c r="B342" s="101" t="s">
        <v>722</v>
      </c>
      <c r="C342" s="99" t="s">
        <v>33</v>
      </c>
      <c r="D342" s="99" t="s">
        <v>723</v>
      </c>
      <c r="E342" s="99" t="s">
        <v>724</v>
      </c>
      <c r="F342" s="99" t="s">
        <v>1700</v>
      </c>
      <c r="G342" s="113" t="s">
        <v>1701</v>
      </c>
      <c r="J342" s="96">
        <v>43931</v>
      </c>
      <c r="K342" s="99" t="s">
        <v>725</v>
      </c>
      <c r="L342" s="132" t="str">
        <f t="shared" si="5"/>
        <v>http://en.irct.ir/trial/46974</v>
      </c>
      <c r="M342" s="99" t="s">
        <v>714</v>
      </c>
      <c r="N342" s="99" t="s">
        <v>726</v>
      </c>
      <c r="O342" s="99" t="s">
        <v>716</v>
      </c>
      <c r="P342" s="99" t="s">
        <v>727</v>
      </c>
      <c r="Q342" s="99" t="s">
        <v>728</v>
      </c>
      <c r="R342" s="99" t="s">
        <v>729</v>
      </c>
      <c r="S342" s="99" t="s">
        <v>730</v>
      </c>
      <c r="T342" s="99" t="s">
        <v>253</v>
      </c>
      <c r="U342" s="99" t="s">
        <v>731</v>
      </c>
      <c r="V342" s="96">
        <v>43928</v>
      </c>
      <c r="W342" s="99">
        <v>140</v>
      </c>
      <c r="X342" s="99">
        <v>3</v>
      </c>
    </row>
    <row r="343" spans="1:24" ht="30" customHeight="1" x14ac:dyDescent="0.35">
      <c r="A343" s="96">
        <v>43976</v>
      </c>
      <c r="B343" s="101" t="s">
        <v>732</v>
      </c>
      <c r="C343" s="108" t="s">
        <v>2060</v>
      </c>
      <c r="D343" s="99" t="s">
        <v>1702</v>
      </c>
      <c r="E343" s="99" t="s">
        <v>733</v>
      </c>
      <c r="F343" s="99" t="s">
        <v>1703</v>
      </c>
      <c r="G343" s="113" t="s">
        <v>1475</v>
      </c>
      <c r="J343" s="96">
        <v>43922</v>
      </c>
      <c r="K343" s="99" t="s">
        <v>734</v>
      </c>
      <c r="L343" s="132" t="str">
        <f t="shared" si="5"/>
        <v>http://isrctn.com/ISRCTN40092247</v>
      </c>
      <c r="M343" s="99" t="s">
        <v>735</v>
      </c>
      <c r="N343" s="99" t="s">
        <v>167</v>
      </c>
      <c r="O343" s="99" t="s">
        <v>115</v>
      </c>
      <c r="P343" s="99" t="s">
        <v>736</v>
      </c>
      <c r="Q343" s="99" t="s">
        <v>737</v>
      </c>
      <c r="T343" s="99" t="s">
        <v>122</v>
      </c>
      <c r="U343" s="99" t="s">
        <v>738</v>
      </c>
      <c r="V343" s="96">
        <v>43917</v>
      </c>
      <c r="W343" s="99">
        <v>500</v>
      </c>
      <c r="X343" s="99" t="s">
        <v>181</v>
      </c>
    </row>
    <row r="344" spans="1:24" ht="30" customHeight="1" x14ac:dyDescent="0.35">
      <c r="A344" s="96">
        <v>43976</v>
      </c>
      <c r="B344" s="101" t="s">
        <v>739</v>
      </c>
      <c r="C344" s="108" t="s">
        <v>2060</v>
      </c>
      <c r="D344" s="99" t="s">
        <v>740</v>
      </c>
      <c r="E344" s="99" t="s">
        <v>1552</v>
      </c>
      <c r="F344" s="99" t="s">
        <v>1704</v>
      </c>
      <c r="G344" s="113" t="s">
        <v>1476</v>
      </c>
      <c r="J344" s="96">
        <v>43951</v>
      </c>
      <c r="K344" s="99" t="s">
        <v>741</v>
      </c>
      <c r="L344" s="132" t="str">
        <f t="shared" si="5"/>
        <v>http://isrctn.com/ISRCTN68026880</v>
      </c>
      <c r="M344" s="99" t="s">
        <v>735</v>
      </c>
      <c r="N344" s="99" t="s">
        <v>742</v>
      </c>
      <c r="O344" s="99" t="s">
        <v>115</v>
      </c>
      <c r="P344" s="99" t="s">
        <v>743</v>
      </c>
      <c r="Q344" s="99" t="s">
        <v>744</v>
      </c>
      <c r="T344" s="99" t="s">
        <v>122</v>
      </c>
      <c r="U344" s="99" t="s">
        <v>745</v>
      </c>
      <c r="V344" s="96">
        <v>43831</v>
      </c>
      <c r="W344" s="99">
        <v>1000</v>
      </c>
      <c r="X344" s="99" t="s">
        <v>181</v>
      </c>
    </row>
    <row r="345" spans="1:24" ht="30" customHeight="1" x14ac:dyDescent="0.35">
      <c r="A345" s="96">
        <v>43976</v>
      </c>
      <c r="B345" s="101" t="s">
        <v>746</v>
      </c>
      <c r="C345" s="99" t="s">
        <v>33</v>
      </c>
      <c r="E345" s="99" t="s">
        <v>1553</v>
      </c>
      <c r="F345" s="99" t="s">
        <v>1477</v>
      </c>
      <c r="G345" s="113" t="s">
        <v>1705</v>
      </c>
      <c r="J345" s="96">
        <v>43896</v>
      </c>
      <c r="K345" s="99" t="s">
        <v>747</v>
      </c>
      <c r="L345" s="132" t="str">
        <f t="shared" si="5"/>
        <v>https://upload.umin.ac.jp/cgi-open-bin/ctr_e/ctr_view.cgi?recptno=R000045268</v>
      </c>
      <c r="M345" s="99" t="s">
        <v>748</v>
      </c>
      <c r="N345" s="99" t="s">
        <v>749</v>
      </c>
      <c r="O345" s="99" t="s">
        <v>115</v>
      </c>
      <c r="P345" s="99" t="s">
        <v>750</v>
      </c>
      <c r="Q345" s="99" t="s">
        <v>751</v>
      </c>
      <c r="R345" s="99" t="s">
        <v>752</v>
      </c>
      <c r="S345" s="99" t="s">
        <v>753</v>
      </c>
      <c r="T345" s="99" t="s">
        <v>122</v>
      </c>
      <c r="U345" s="99" t="s">
        <v>754</v>
      </c>
      <c r="V345" s="96">
        <v>43862</v>
      </c>
      <c r="W345" s="99">
        <v>500</v>
      </c>
      <c r="X345" s="99" t="s">
        <v>755</v>
      </c>
    </row>
    <row r="346" spans="1:24" ht="30" customHeight="1" x14ac:dyDescent="0.35">
      <c r="A346" s="96">
        <v>43976</v>
      </c>
      <c r="B346" s="101" t="s">
        <v>756</v>
      </c>
      <c r="C346" s="99" t="s">
        <v>33</v>
      </c>
      <c r="D346" s="99" t="s">
        <v>155</v>
      </c>
      <c r="E346" s="99" t="s">
        <v>757</v>
      </c>
      <c r="F346" s="99" t="s">
        <v>1706</v>
      </c>
      <c r="J346" s="96">
        <v>43856</v>
      </c>
      <c r="K346" s="99" t="s">
        <v>758</v>
      </c>
      <c r="L346" s="132" t="str">
        <f t="shared" si="5"/>
        <v>https://clinicaltrials.gov/show/NCT04245631</v>
      </c>
      <c r="M346" s="99" t="s">
        <v>165</v>
      </c>
      <c r="N346" s="99" t="s">
        <v>107</v>
      </c>
      <c r="O346" s="99" t="s">
        <v>115</v>
      </c>
      <c r="Q346" s="99" t="s">
        <v>156</v>
      </c>
      <c r="R346" s="99" t="s">
        <v>759</v>
      </c>
      <c r="S346" s="99" t="s">
        <v>760</v>
      </c>
      <c r="T346" s="99" t="s">
        <v>122</v>
      </c>
      <c r="U346" s="99" t="s">
        <v>157</v>
      </c>
      <c r="V346" s="96">
        <v>43831</v>
      </c>
      <c r="W346" s="99">
        <v>50</v>
      </c>
      <c r="X346" s="99" t="s">
        <v>108</v>
      </c>
    </row>
    <row r="347" spans="1:24" ht="30" customHeight="1" x14ac:dyDescent="0.35">
      <c r="A347" s="96">
        <v>43976</v>
      </c>
      <c r="B347" s="101" t="s">
        <v>761</v>
      </c>
      <c r="C347" s="99" t="s">
        <v>33</v>
      </c>
      <c r="E347" s="99" t="s">
        <v>762</v>
      </c>
      <c r="F347" s="99" t="s">
        <v>1707</v>
      </c>
      <c r="J347" s="96">
        <v>43872</v>
      </c>
      <c r="K347" s="99" t="s">
        <v>763</v>
      </c>
      <c r="L347" s="132" t="str">
        <f t="shared" si="5"/>
        <v>https://clinicaltrials.gov/show/NCT04270383</v>
      </c>
      <c r="M347" s="99" t="s">
        <v>165</v>
      </c>
      <c r="N347" s="99" t="s">
        <v>107</v>
      </c>
      <c r="O347" s="99" t="s">
        <v>115</v>
      </c>
      <c r="Q347" s="99" t="s">
        <v>764</v>
      </c>
      <c r="R347" s="99" t="s">
        <v>108</v>
      </c>
      <c r="S347" s="99" t="s">
        <v>251</v>
      </c>
      <c r="T347" s="99" t="s">
        <v>765</v>
      </c>
      <c r="U347" s="99" t="s">
        <v>766</v>
      </c>
      <c r="V347" s="96">
        <v>43876</v>
      </c>
      <c r="W347" s="99">
        <v>500</v>
      </c>
    </row>
    <row r="348" spans="1:24" ht="30" customHeight="1" x14ac:dyDescent="0.35">
      <c r="A348" s="96">
        <v>43976</v>
      </c>
      <c r="B348" s="101" t="s">
        <v>767</v>
      </c>
      <c r="C348" s="99" t="s">
        <v>33</v>
      </c>
      <c r="D348" s="99" t="s">
        <v>153</v>
      </c>
      <c r="E348" s="99" t="s">
        <v>768</v>
      </c>
      <c r="F348" s="99" t="s">
        <v>1708</v>
      </c>
      <c r="J348" s="96">
        <v>43878</v>
      </c>
      <c r="K348" s="99" t="s">
        <v>769</v>
      </c>
      <c r="L348" s="132" t="str">
        <f t="shared" si="5"/>
        <v>https://clinicaltrials.gov/show/NCT04276896</v>
      </c>
      <c r="M348" s="99" t="s">
        <v>165</v>
      </c>
      <c r="N348" s="99" t="s">
        <v>107</v>
      </c>
      <c r="O348" s="99" t="s">
        <v>118</v>
      </c>
      <c r="P348" s="99" t="s">
        <v>770</v>
      </c>
      <c r="Q348" s="99" t="s">
        <v>771</v>
      </c>
      <c r="R348" s="99" t="s">
        <v>772</v>
      </c>
      <c r="S348" s="99" t="s">
        <v>773</v>
      </c>
      <c r="T348" s="99" t="s">
        <v>122</v>
      </c>
      <c r="U348" s="99" t="s">
        <v>154</v>
      </c>
      <c r="V348" s="96">
        <v>43914</v>
      </c>
      <c r="W348" s="99">
        <v>100</v>
      </c>
      <c r="X348" s="99" t="s">
        <v>774</v>
      </c>
    </row>
    <row r="349" spans="1:24" ht="30" customHeight="1" x14ac:dyDescent="0.35">
      <c r="A349" s="96">
        <v>43976</v>
      </c>
      <c r="B349" s="101" t="s">
        <v>775</v>
      </c>
      <c r="C349" s="99" t="s">
        <v>33</v>
      </c>
      <c r="E349" s="99" t="s">
        <v>776</v>
      </c>
      <c r="F349" s="99" t="s">
        <v>1709</v>
      </c>
      <c r="J349" s="96">
        <v>43879</v>
      </c>
      <c r="K349" s="99" t="s">
        <v>777</v>
      </c>
      <c r="L349" s="132" t="str">
        <f t="shared" si="5"/>
        <v>https://clinicaltrials.gov/show/NCT04279899</v>
      </c>
      <c r="M349" s="99" t="s">
        <v>165</v>
      </c>
      <c r="N349" s="99" t="s">
        <v>107</v>
      </c>
      <c r="O349" s="99" t="s">
        <v>115</v>
      </c>
      <c r="Q349" s="99" t="s">
        <v>311</v>
      </c>
      <c r="R349" s="99" t="s">
        <v>108</v>
      </c>
      <c r="S349" s="99" t="s">
        <v>778</v>
      </c>
      <c r="T349" s="99" t="s">
        <v>122</v>
      </c>
      <c r="U349" s="99" t="s">
        <v>779</v>
      </c>
      <c r="V349" s="96">
        <v>43862</v>
      </c>
      <c r="W349" s="99">
        <v>100</v>
      </c>
      <c r="X349" s="99" t="s">
        <v>108</v>
      </c>
    </row>
    <row r="350" spans="1:24" ht="30" customHeight="1" x14ac:dyDescent="0.35">
      <c r="A350" s="96">
        <v>43976</v>
      </c>
      <c r="B350" s="101" t="s">
        <v>780</v>
      </c>
      <c r="C350" s="99" t="s">
        <v>33</v>
      </c>
      <c r="D350" s="99" t="s">
        <v>150</v>
      </c>
      <c r="E350" s="99" t="s">
        <v>781</v>
      </c>
      <c r="F350" s="99" t="s">
        <v>1710</v>
      </c>
      <c r="J350" s="96">
        <v>43895</v>
      </c>
      <c r="K350" s="99" t="s">
        <v>782</v>
      </c>
      <c r="L350" s="132" t="str">
        <f t="shared" si="5"/>
        <v>https://clinicaltrials.gov/show/NCT04299724</v>
      </c>
      <c r="M350" s="99" t="s">
        <v>165</v>
      </c>
      <c r="N350" s="99" t="s">
        <v>107</v>
      </c>
      <c r="O350" s="99" t="s">
        <v>118</v>
      </c>
      <c r="P350" s="99" t="s">
        <v>770</v>
      </c>
      <c r="Q350" s="99" t="s">
        <v>771</v>
      </c>
      <c r="R350" s="99" t="s">
        <v>772</v>
      </c>
      <c r="S350" s="99" t="s">
        <v>773</v>
      </c>
      <c r="T350" s="99" t="s">
        <v>122</v>
      </c>
      <c r="U350" s="99" t="s">
        <v>151</v>
      </c>
      <c r="V350" s="96">
        <v>43876</v>
      </c>
      <c r="W350" s="99">
        <v>100</v>
      </c>
      <c r="X350" s="99" t="s">
        <v>152</v>
      </c>
    </row>
    <row r="351" spans="1:24" ht="30" customHeight="1" x14ac:dyDescent="0.35">
      <c r="A351" s="96">
        <v>43976</v>
      </c>
      <c r="B351" s="101" t="s">
        <v>783</v>
      </c>
      <c r="C351" s="99" t="s">
        <v>114</v>
      </c>
      <c r="D351" s="99" t="s">
        <v>125</v>
      </c>
      <c r="E351" s="99" t="s">
        <v>126</v>
      </c>
      <c r="F351" s="99" t="s">
        <v>1711</v>
      </c>
      <c r="J351" s="96">
        <v>43908</v>
      </c>
      <c r="K351" s="99" t="s">
        <v>784</v>
      </c>
      <c r="L351" s="132" t="str">
        <f t="shared" si="5"/>
        <v>https://clinicaltrials.gov/show/NCT04315870</v>
      </c>
      <c r="M351" s="99" t="s">
        <v>165</v>
      </c>
      <c r="N351" s="99" t="s">
        <v>106</v>
      </c>
      <c r="O351" s="99" t="s">
        <v>785</v>
      </c>
      <c r="Q351" s="99" t="s">
        <v>127</v>
      </c>
      <c r="R351" s="99" t="s">
        <v>251</v>
      </c>
      <c r="S351" s="99" t="s">
        <v>786</v>
      </c>
      <c r="T351" s="99" t="s">
        <v>122</v>
      </c>
      <c r="U351" s="99" t="s">
        <v>129</v>
      </c>
      <c r="V351" s="96">
        <v>43831</v>
      </c>
      <c r="W351" s="99">
        <v>20</v>
      </c>
      <c r="X351" s="99" t="s">
        <v>108</v>
      </c>
    </row>
    <row r="352" spans="1:24" ht="30" customHeight="1" x14ac:dyDescent="0.35">
      <c r="A352" s="96">
        <v>43976</v>
      </c>
      <c r="B352" s="101" t="s">
        <v>124</v>
      </c>
      <c r="C352" s="99" t="s">
        <v>114</v>
      </c>
      <c r="D352" s="99" t="s">
        <v>125</v>
      </c>
      <c r="E352" s="99" t="s">
        <v>126</v>
      </c>
      <c r="F352" s="99" t="s">
        <v>1711</v>
      </c>
      <c r="J352" s="96">
        <v>43910</v>
      </c>
      <c r="K352" s="99" t="s">
        <v>787</v>
      </c>
      <c r="L352" s="132" t="str">
        <f t="shared" si="5"/>
        <v>https://clinicaltrials.gov/show/NCT04319016</v>
      </c>
      <c r="M352" s="99" t="s">
        <v>165</v>
      </c>
      <c r="N352" s="99" t="s">
        <v>106</v>
      </c>
      <c r="O352" s="99" t="s">
        <v>785</v>
      </c>
      <c r="Q352" s="99" t="s">
        <v>127</v>
      </c>
      <c r="R352" s="99" t="s">
        <v>108</v>
      </c>
      <c r="S352" s="99" t="s">
        <v>108</v>
      </c>
      <c r="T352" s="99" t="s">
        <v>122</v>
      </c>
      <c r="U352" s="99" t="s">
        <v>128</v>
      </c>
      <c r="V352" s="96">
        <v>43831</v>
      </c>
      <c r="W352" s="99">
        <v>200</v>
      </c>
    </row>
    <row r="353" spans="1:24" ht="30" customHeight="1" x14ac:dyDescent="0.35">
      <c r="A353" s="96">
        <v>43976</v>
      </c>
      <c r="B353" s="101" t="s">
        <v>146</v>
      </c>
      <c r="C353" s="99" t="s">
        <v>33</v>
      </c>
      <c r="D353" s="99" t="s">
        <v>147</v>
      </c>
      <c r="E353" s="99" t="s">
        <v>788</v>
      </c>
      <c r="F353" s="99" t="s">
        <v>1712</v>
      </c>
      <c r="J353" s="96">
        <v>43908</v>
      </c>
      <c r="K353" s="99" t="s">
        <v>789</v>
      </c>
      <c r="L353" s="132" t="str">
        <f t="shared" si="5"/>
        <v>https://clinicaltrials.gov/show/NCT04321174</v>
      </c>
      <c r="M353" s="99" t="s">
        <v>165</v>
      </c>
      <c r="N353" s="99" t="s">
        <v>148</v>
      </c>
      <c r="O353" s="99" t="s">
        <v>118</v>
      </c>
      <c r="P353" s="99" t="s">
        <v>790</v>
      </c>
      <c r="Q353" s="99" t="s">
        <v>791</v>
      </c>
      <c r="R353" s="99" t="s">
        <v>792</v>
      </c>
      <c r="S353" s="99" t="s">
        <v>108</v>
      </c>
      <c r="T353" s="99" t="s">
        <v>122</v>
      </c>
      <c r="U353" s="99" t="s">
        <v>149</v>
      </c>
      <c r="V353" s="96">
        <v>43938</v>
      </c>
      <c r="W353" s="99">
        <v>1220</v>
      </c>
      <c r="X353" s="99" t="s">
        <v>121</v>
      </c>
    </row>
    <row r="354" spans="1:24" ht="30" customHeight="1" x14ac:dyDescent="0.35">
      <c r="A354" s="96">
        <v>43976</v>
      </c>
      <c r="B354" s="101" t="s">
        <v>793</v>
      </c>
      <c r="C354" s="99" t="s">
        <v>114</v>
      </c>
      <c r="D354" s="99" t="s">
        <v>794</v>
      </c>
      <c r="E354" s="99" t="s">
        <v>795</v>
      </c>
      <c r="F354" s="99" t="s">
        <v>1713</v>
      </c>
      <c r="J354" s="96">
        <v>43914</v>
      </c>
      <c r="K354" s="99" t="s">
        <v>796</v>
      </c>
      <c r="L354" s="132" t="str">
        <f t="shared" si="5"/>
        <v>https://clinicaltrials.gov/show/NCT04323839</v>
      </c>
      <c r="M354" s="99" t="s">
        <v>165</v>
      </c>
      <c r="N354" s="99" t="s">
        <v>103</v>
      </c>
      <c r="O354" s="99" t="s">
        <v>785</v>
      </c>
      <c r="Q354" s="99" t="s">
        <v>187</v>
      </c>
      <c r="R354" s="99" t="s">
        <v>797</v>
      </c>
      <c r="S354" s="99" t="s">
        <v>108</v>
      </c>
      <c r="T354" s="99" t="s">
        <v>122</v>
      </c>
      <c r="U354" s="99" t="s">
        <v>123</v>
      </c>
      <c r="V354" s="96">
        <v>43910</v>
      </c>
      <c r="W354" s="99">
        <v>2000</v>
      </c>
    </row>
    <row r="355" spans="1:24" ht="30" customHeight="1" x14ac:dyDescent="0.35">
      <c r="A355" s="96">
        <v>43976</v>
      </c>
      <c r="B355" s="101" t="s">
        <v>798</v>
      </c>
      <c r="C355" s="99" t="s">
        <v>33</v>
      </c>
      <c r="D355" s="99" t="s">
        <v>799</v>
      </c>
      <c r="E355" s="99" t="s">
        <v>800</v>
      </c>
      <c r="F355" s="99" t="s">
        <v>1714</v>
      </c>
      <c r="J355" s="96">
        <v>43920</v>
      </c>
      <c r="K355" s="99" t="s">
        <v>801</v>
      </c>
      <c r="L355" s="132" t="str">
        <f t="shared" si="5"/>
        <v>https://clinicaltrials.gov/show/NCT04330261</v>
      </c>
      <c r="M355" s="99" t="s">
        <v>165</v>
      </c>
      <c r="N355" s="99" t="s">
        <v>148</v>
      </c>
      <c r="O355" s="99" t="s">
        <v>115</v>
      </c>
      <c r="Q355" s="99" t="s">
        <v>802</v>
      </c>
      <c r="R355" s="99" t="s">
        <v>108</v>
      </c>
      <c r="S355" s="99" t="s">
        <v>251</v>
      </c>
      <c r="T355" s="99" t="s">
        <v>122</v>
      </c>
      <c r="U355" s="99" t="s">
        <v>803</v>
      </c>
      <c r="V355" s="96">
        <v>43908</v>
      </c>
      <c r="W355" s="99">
        <v>12500</v>
      </c>
    </row>
    <row r="356" spans="1:24" ht="30" customHeight="1" x14ac:dyDescent="0.35">
      <c r="A356" s="96">
        <v>43976</v>
      </c>
      <c r="B356" s="101" t="s">
        <v>804</v>
      </c>
      <c r="C356" s="99" t="s">
        <v>33</v>
      </c>
      <c r="D356" s="99" t="s">
        <v>805</v>
      </c>
      <c r="E356" s="99" t="s">
        <v>806</v>
      </c>
      <c r="F356" s="99" t="s">
        <v>1715</v>
      </c>
      <c r="J356" s="96">
        <v>43922</v>
      </c>
      <c r="K356" s="99" t="s">
        <v>807</v>
      </c>
      <c r="L356" s="132" t="str">
        <f t="shared" si="5"/>
        <v>https://clinicaltrials.gov/show/NCT04333550</v>
      </c>
      <c r="M356" s="99" t="s">
        <v>165</v>
      </c>
      <c r="N356" s="99" t="s">
        <v>808</v>
      </c>
      <c r="O356" s="99" t="s">
        <v>118</v>
      </c>
      <c r="P356" s="99" t="s">
        <v>809</v>
      </c>
      <c r="Q356" s="99" t="s">
        <v>810</v>
      </c>
      <c r="R356" s="99" t="s">
        <v>811</v>
      </c>
      <c r="S356" s="99" t="s">
        <v>688</v>
      </c>
      <c r="T356" s="99" t="s">
        <v>122</v>
      </c>
      <c r="U356" s="99" t="s">
        <v>812</v>
      </c>
      <c r="V356" s="96">
        <v>43922</v>
      </c>
      <c r="W356" s="99">
        <v>50</v>
      </c>
      <c r="X356" s="99" t="s">
        <v>774</v>
      </c>
    </row>
    <row r="357" spans="1:24" ht="30" customHeight="1" x14ac:dyDescent="0.35">
      <c r="A357" s="96">
        <v>43976</v>
      </c>
      <c r="B357" s="101" t="s">
        <v>813</v>
      </c>
      <c r="C357" s="99" t="s">
        <v>33</v>
      </c>
      <c r="E357" s="99" t="s">
        <v>814</v>
      </c>
      <c r="F357" s="99" t="s">
        <v>1716</v>
      </c>
      <c r="J357" s="96">
        <v>43924</v>
      </c>
      <c r="K357" s="99" t="s">
        <v>815</v>
      </c>
      <c r="L357" s="132" t="str">
        <f t="shared" si="5"/>
        <v>https://clinicaltrials.gov/show/NCT04335773</v>
      </c>
      <c r="M357" s="99" t="s">
        <v>165</v>
      </c>
      <c r="N357" s="99" t="s">
        <v>185</v>
      </c>
      <c r="O357" s="99" t="s">
        <v>785</v>
      </c>
      <c r="Q357" s="99" t="s">
        <v>816</v>
      </c>
      <c r="R357" s="99" t="s">
        <v>108</v>
      </c>
      <c r="S357" s="99" t="s">
        <v>251</v>
      </c>
      <c r="T357" s="99" t="s">
        <v>122</v>
      </c>
      <c r="U357" s="99" t="s">
        <v>817</v>
      </c>
      <c r="V357" s="96">
        <v>43924</v>
      </c>
      <c r="W357" s="99">
        <v>350</v>
      </c>
    </row>
    <row r="358" spans="1:24" ht="30" customHeight="1" x14ac:dyDescent="0.35">
      <c r="A358" s="96">
        <v>43976</v>
      </c>
      <c r="B358" s="101" t="s">
        <v>820</v>
      </c>
      <c r="C358" s="99" t="s">
        <v>114</v>
      </c>
      <c r="D358" s="99" t="s">
        <v>821</v>
      </c>
      <c r="E358" s="99" t="s">
        <v>822</v>
      </c>
      <c r="F358" s="99" t="s">
        <v>1717</v>
      </c>
      <c r="J358" s="96">
        <v>43924</v>
      </c>
      <c r="K358" s="99" t="s">
        <v>823</v>
      </c>
      <c r="L358" s="132" t="str">
        <f t="shared" si="5"/>
        <v>https://clinicaltrials.gov/show/NCT04336787</v>
      </c>
      <c r="M358" s="99" t="s">
        <v>165</v>
      </c>
      <c r="N358" s="99" t="s">
        <v>169</v>
      </c>
      <c r="O358" s="99" t="s">
        <v>115</v>
      </c>
      <c r="Q358" s="99" t="s">
        <v>824</v>
      </c>
      <c r="R358" s="99" t="s">
        <v>251</v>
      </c>
      <c r="S358" s="99" t="s">
        <v>268</v>
      </c>
      <c r="T358" s="99" t="s">
        <v>765</v>
      </c>
      <c r="U358" s="99" t="s">
        <v>825</v>
      </c>
      <c r="V358" s="96">
        <v>43933</v>
      </c>
      <c r="W358" s="99">
        <v>100</v>
      </c>
      <c r="X358" s="99" t="s">
        <v>108</v>
      </c>
    </row>
    <row r="359" spans="1:24" ht="30" customHeight="1" x14ac:dyDescent="0.35">
      <c r="A359" s="96">
        <v>43976</v>
      </c>
      <c r="B359" s="101" t="s">
        <v>832</v>
      </c>
      <c r="C359" s="99" t="s">
        <v>33</v>
      </c>
      <c r="D359" s="99" t="s">
        <v>833</v>
      </c>
      <c r="E359" s="99" t="s">
        <v>834</v>
      </c>
      <c r="F359" s="99" t="s">
        <v>1718</v>
      </c>
      <c r="J359" s="96">
        <v>43926</v>
      </c>
      <c r="K359" s="99" t="s">
        <v>835</v>
      </c>
      <c r="L359" s="132" t="str">
        <f t="shared" si="5"/>
        <v>https://clinicaltrials.gov/show/NCT04337320</v>
      </c>
      <c r="M359" s="99" t="s">
        <v>165</v>
      </c>
      <c r="N359" s="99" t="s">
        <v>169</v>
      </c>
      <c r="O359" s="99" t="s">
        <v>785</v>
      </c>
      <c r="Q359" s="99" t="s">
        <v>836</v>
      </c>
      <c r="R359" s="99" t="s">
        <v>108</v>
      </c>
      <c r="S359" s="99" t="s">
        <v>837</v>
      </c>
      <c r="T359" s="99" t="s">
        <v>765</v>
      </c>
      <c r="U359" s="99" t="s">
        <v>838</v>
      </c>
      <c r="V359" s="96">
        <v>43922</v>
      </c>
      <c r="W359" s="99">
        <v>70</v>
      </c>
      <c r="X359" s="99" t="s">
        <v>108</v>
      </c>
    </row>
    <row r="360" spans="1:24" ht="30" customHeight="1" x14ac:dyDescent="0.35">
      <c r="A360" s="96">
        <v>43976</v>
      </c>
      <c r="B360" s="101" t="s">
        <v>839</v>
      </c>
      <c r="C360" s="99" t="s">
        <v>33</v>
      </c>
      <c r="D360" s="99" t="s">
        <v>840</v>
      </c>
      <c r="E360" s="99" t="s">
        <v>841</v>
      </c>
      <c r="F360" s="99" t="s">
        <v>1719</v>
      </c>
      <c r="J360" s="96">
        <v>43924</v>
      </c>
      <c r="K360" s="99" t="s">
        <v>842</v>
      </c>
      <c r="L360" s="132" t="str">
        <f t="shared" si="5"/>
        <v>https://clinicaltrials.gov/show/NCT04341168</v>
      </c>
      <c r="M360" s="99" t="s">
        <v>165</v>
      </c>
      <c r="N360" s="99" t="s">
        <v>111</v>
      </c>
      <c r="O360" s="99" t="s">
        <v>115</v>
      </c>
      <c r="Q360" s="99" t="s">
        <v>843</v>
      </c>
      <c r="R360" s="99" t="s">
        <v>108</v>
      </c>
      <c r="S360" s="99" t="s">
        <v>108</v>
      </c>
      <c r="T360" s="99" t="s">
        <v>765</v>
      </c>
      <c r="U360" s="99" t="s">
        <v>844</v>
      </c>
      <c r="V360" s="96">
        <v>43922</v>
      </c>
      <c r="W360" s="99">
        <v>160</v>
      </c>
    </row>
    <row r="361" spans="1:24" ht="30" customHeight="1" x14ac:dyDescent="0.35">
      <c r="A361" s="96">
        <v>43976</v>
      </c>
      <c r="B361" s="101" t="s">
        <v>852</v>
      </c>
      <c r="C361" s="99" t="s">
        <v>33</v>
      </c>
      <c r="E361" s="99" t="s">
        <v>138</v>
      </c>
      <c r="F361" s="99" t="s">
        <v>1721</v>
      </c>
      <c r="J361" s="96">
        <v>43934</v>
      </c>
      <c r="K361" s="99" t="s">
        <v>853</v>
      </c>
      <c r="L361" s="132" t="str">
        <f t="shared" si="5"/>
        <v>https://clinicaltrials.gov/show/NCT04346056</v>
      </c>
      <c r="M361" s="99" t="s">
        <v>165</v>
      </c>
      <c r="N361" s="99" t="s">
        <v>139</v>
      </c>
      <c r="O361" s="99" t="s">
        <v>115</v>
      </c>
      <c r="Q361" s="99" t="s">
        <v>140</v>
      </c>
      <c r="R361" s="99" t="s">
        <v>759</v>
      </c>
      <c r="S361" s="99" t="s">
        <v>773</v>
      </c>
      <c r="T361" s="99" t="s">
        <v>122</v>
      </c>
      <c r="U361" s="99" t="s">
        <v>141</v>
      </c>
      <c r="V361" s="96">
        <v>43935</v>
      </c>
      <c r="W361" s="99">
        <v>500</v>
      </c>
    </row>
    <row r="362" spans="1:24" ht="30" customHeight="1" x14ac:dyDescent="0.35">
      <c r="A362" s="96">
        <v>43976</v>
      </c>
      <c r="B362" s="101" t="s">
        <v>869</v>
      </c>
      <c r="C362" s="99" t="s">
        <v>114</v>
      </c>
      <c r="D362" s="99" t="s">
        <v>870</v>
      </c>
      <c r="E362" s="99" t="s">
        <v>871</v>
      </c>
      <c r="F362" s="99" t="s">
        <v>1722</v>
      </c>
      <c r="J362" s="96">
        <v>43931</v>
      </c>
      <c r="K362" s="99" t="s">
        <v>872</v>
      </c>
      <c r="L362" s="132" t="str">
        <f t="shared" si="5"/>
        <v>https://clinicaltrials.gov/show/NCT04348929</v>
      </c>
      <c r="M362" s="99" t="s">
        <v>165</v>
      </c>
      <c r="N362" s="99" t="s">
        <v>117</v>
      </c>
      <c r="O362" s="99" t="s">
        <v>118</v>
      </c>
      <c r="P362" s="99" t="s">
        <v>873</v>
      </c>
      <c r="Q362" s="99" t="s">
        <v>874</v>
      </c>
      <c r="R362" s="99" t="s">
        <v>251</v>
      </c>
      <c r="S362" s="99" t="s">
        <v>108</v>
      </c>
      <c r="T362" s="99" t="s">
        <v>122</v>
      </c>
      <c r="U362" s="99" t="s">
        <v>875</v>
      </c>
      <c r="V362" s="96">
        <v>43937</v>
      </c>
      <c r="W362" s="99">
        <v>600</v>
      </c>
      <c r="X362" s="99" t="s">
        <v>108</v>
      </c>
    </row>
    <row r="363" spans="1:24" ht="30" customHeight="1" x14ac:dyDescent="0.35">
      <c r="A363" s="96">
        <v>43976</v>
      </c>
      <c r="B363" s="101" t="s">
        <v>876</v>
      </c>
      <c r="C363" s="99" t="s">
        <v>33</v>
      </c>
      <c r="E363" s="99" t="s">
        <v>877</v>
      </c>
      <c r="F363" s="99" t="s">
        <v>1723</v>
      </c>
      <c r="J363" s="96">
        <v>43936</v>
      </c>
      <c r="K363" s="99" t="s">
        <v>878</v>
      </c>
      <c r="L363" s="132" t="str">
        <f t="shared" si="5"/>
        <v>https://clinicaltrials.gov/show/NCT04353609</v>
      </c>
      <c r="M363" s="99" t="s">
        <v>165</v>
      </c>
      <c r="N363" s="99" t="s">
        <v>117</v>
      </c>
      <c r="O363" s="99" t="s">
        <v>115</v>
      </c>
      <c r="Q363" s="99" t="s">
        <v>144</v>
      </c>
      <c r="R363" s="99" t="s">
        <v>108</v>
      </c>
      <c r="S363" s="99" t="s">
        <v>108</v>
      </c>
      <c r="T363" s="99" t="s">
        <v>122</v>
      </c>
      <c r="U363" s="99" t="s">
        <v>879</v>
      </c>
      <c r="V363" s="96">
        <v>43939</v>
      </c>
      <c r="W363" s="99">
        <v>13770</v>
      </c>
    </row>
    <row r="364" spans="1:24" ht="30" customHeight="1" x14ac:dyDescent="0.35">
      <c r="A364" s="96">
        <v>43976</v>
      </c>
      <c r="B364" s="101" t="s">
        <v>886</v>
      </c>
      <c r="C364" s="99" t="s">
        <v>114</v>
      </c>
      <c r="D364" s="99" t="s">
        <v>887</v>
      </c>
      <c r="E364" s="99" t="s">
        <v>888</v>
      </c>
      <c r="F364" s="99" t="s">
        <v>1725</v>
      </c>
      <c r="J364" s="96">
        <v>43935</v>
      </c>
      <c r="K364" s="99" t="s">
        <v>889</v>
      </c>
      <c r="L364" s="132" t="str">
        <f t="shared" si="5"/>
        <v>https://clinicaltrials.gov/show/NCT04354441</v>
      </c>
      <c r="M364" s="99" t="s">
        <v>165</v>
      </c>
      <c r="N364" s="99" t="s">
        <v>148</v>
      </c>
      <c r="O364" s="99" t="s">
        <v>118</v>
      </c>
      <c r="P364" s="99" t="s">
        <v>890</v>
      </c>
      <c r="Q364" s="99" t="s">
        <v>891</v>
      </c>
      <c r="R364" s="99" t="s">
        <v>251</v>
      </c>
      <c r="S364" s="99" t="s">
        <v>786</v>
      </c>
      <c r="T364" s="99" t="s">
        <v>765</v>
      </c>
      <c r="U364" s="99" t="s">
        <v>892</v>
      </c>
      <c r="V364" s="96">
        <v>43952</v>
      </c>
      <c r="W364" s="99">
        <v>600</v>
      </c>
      <c r="X364" s="99" t="s">
        <v>137</v>
      </c>
    </row>
    <row r="365" spans="1:24" ht="30" customHeight="1" x14ac:dyDescent="0.35">
      <c r="A365" s="96">
        <v>43976</v>
      </c>
      <c r="B365" s="101" t="s">
        <v>893</v>
      </c>
      <c r="C365" s="108" t="s">
        <v>2060</v>
      </c>
      <c r="D365" s="99" t="s">
        <v>894</v>
      </c>
      <c r="E365" s="99" t="s">
        <v>895</v>
      </c>
      <c r="F365" s="99" t="s">
        <v>1726</v>
      </c>
      <c r="J365" s="96">
        <v>43938</v>
      </c>
      <c r="K365" s="99" t="s">
        <v>896</v>
      </c>
      <c r="L365" s="132" t="str">
        <f t="shared" si="5"/>
        <v>https://clinicaltrials.gov/show/NCT04355234</v>
      </c>
      <c r="M365" s="99" t="s">
        <v>165</v>
      </c>
      <c r="N365" s="99" t="s">
        <v>117</v>
      </c>
      <c r="O365" s="99" t="s">
        <v>118</v>
      </c>
      <c r="P365" s="99" t="s">
        <v>873</v>
      </c>
      <c r="Q365" s="99" t="s">
        <v>897</v>
      </c>
      <c r="R365" s="99" t="s">
        <v>251</v>
      </c>
      <c r="S365" s="99" t="s">
        <v>108</v>
      </c>
      <c r="T365" s="99" t="s">
        <v>765</v>
      </c>
      <c r="U365" s="99" t="s">
        <v>898</v>
      </c>
      <c r="V365" s="96">
        <v>43945</v>
      </c>
      <c r="W365" s="99">
        <v>2200</v>
      </c>
      <c r="X365" s="99" t="s">
        <v>108</v>
      </c>
    </row>
    <row r="366" spans="1:24" ht="30" customHeight="1" x14ac:dyDescent="0.35">
      <c r="A366" s="96">
        <v>43976</v>
      </c>
      <c r="B366" s="101" t="s">
        <v>899</v>
      </c>
      <c r="C366" s="99" t="s">
        <v>33</v>
      </c>
      <c r="D366" s="99" t="s">
        <v>900</v>
      </c>
      <c r="E366" s="99" t="s">
        <v>901</v>
      </c>
      <c r="F366" s="99" t="s">
        <v>1727</v>
      </c>
      <c r="J366" s="96">
        <v>43938</v>
      </c>
      <c r="K366" s="99" t="s">
        <v>902</v>
      </c>
      <c r="L366" s="132" t="str">
        <f t="shared" si="5"/>
        <v>https://clinicaltrials.gov/show/NCT04355533</v>
      </c>
      <c r="M366" s="99" t="s">
        <v>165</v>
      </c>
      <c r="N366" s="99" t="s">
        <v>117</v>
      </c>
      <c r="O366" s="99" t="s">
        <v>118</v>
      </c>
      <c r="P366" s="99" t="s">
        <v>903</v>
      </c>
      <c r="Q366" s="99" t="s">
        <v>897</v>
      </c>
      <c r="R366" s="99" t="s">
        <v>108</v>
      </c>
      <c r="S366" s="99" t="s">
        <v>904</v>
      </c>
      <c r="T366" s="99" t="s">
        <v>765</v>
      </c>
      <c r="U366" s="99" t="s">
        <v>905</v>
      </c>
      <c r="V366" s="96">
        <v>43922</v>
      </c>
      <c r="W366" s="99">
        <v>1920</v>
      </c>
      <c r="X366" s="99" t="s">
        <v>108</v>
      </c>
    </row>
    <row r="367" spans="1:24" ht="30" customHeight="1" x14ac:dyDescent="0.35">
      <c r="A367" s="96">
        <v>43976</v>
      </c>
      <c r="B367" s="101" t="s">
        <v>906</v>
      </c>
      <c r="C367" s="99" t="s">
        <v>33</v>
      </c>
      <c r="D367" s="99" t="s">
        <v>907</v>
      </c>
      <c r="E367" s="99" t="s">
        <v>908</v>
      </c>
      <c r="F367" s="99" t="s">
        <v>1728</v>
      </c>
      <c r="J367" s="96">
        <v>43937</v>
      </c>
      <c r="K367" s="99" t="s">
        <v>909</v>
      </c>
      <c r="L367" s="132" t="str">
        <f t="shared" si="5"/>
        <v>https://clinicaltrials.gov/show/NCT04359225</v>
      </c>
      <c r="M367" s="99" t="s">
        <v>165</v>
      </c>
      <c r="N367" s="99" t="s">
        <v>167</v>
      </c>
      <c r="O367" s="99" t="s">
        <v>118</v>
      </c>
      <c r="P367" s="99" t="s">
        <v>910</v>
      </c>
      <c r="Q367" s="99" t="s">
        <v>911</v>
      </c>
      <c r="R367" s="99" t="s">
        <v>759</v>
      </c>
      <c r="S367" s="99" t="s">
        <v>912</v>
      </c>
      <c r="T367" s="99" t="s">
        <v>765</v>
      </c>
      <c r="U367" s="99" t="s">
        <v>913</v>
      </c>
      <c r="V367" s="96">
        <v>44012</v>
      </c>
      <c r="W367" s="99">
        <v>80</v>
      </c>
      <c r="X367" s="99" t="s">
        <v>108</v>
      </c>
    </row>
    <row r="368" spans="1:24" ht="30" customHeight="1" x14ac:dyDescent="0.35">
      <c r="A368" s="96">
        <v>43976</v>
      </c>
      <c r="B368" s="101" t="s">
        <v>914</v>
      </c>
      <c r="C368" s="108" t="s">
        <v>2060</v>
      </c>
      <c r="D368" s="99" t="s">
        <v>915</v>
      </c>
      <c r="E368" s="99" t="s">
        <v>916</v>
      </c>
      <c r="F368" s="99" t="s">
        <v>1729</v>
      </c>
      <c r="J368" s="96">
        <v>43943</v>
      </c>
      <c r="K368" s="99" t="s">
        <v>917</v>
      </c>
      <c r="L368" s="132" t="str">
        <f t="shared" si="5"/>
        <v>https://clinicaltrials.gov/show/NCT04360811</v>
      </c>
      <c r="M368" s="99" t="s">
        <v>165</v>
      </c>
      <c r="N368" s="99" t="s">
        <v>117</v>
      </c>
      <c r="O368" s="99" t="s">
        <v>118</v>
      </c>
      <c r="P368" s="99" t="s">
        <v>918</v>
      </c>
      <c r="Q368" s="99" t="s">
        <v>919</v>
      </c>
      <c r="R368" s="99" t="s">
        <v>251</v>
      </c>
      <c r="S368" s="99" t="s">
        <v>108</v>
      </c>
      <c r="T368" s="99" t="s">
        <v>122</v>
      </c>
      <c r="U368" s="99" t="s">
        <v>920</v>
      </c>
      <c r="V368" s="96">
        <v>43938</v>
      </c>
      <c r="W368" s="99">
        <v>3600</v>
      </c>
      <c r="X368" s="99" t="s">
        <v>108</v>
      </c>
    </row>
    <row r="369" spans="1:24" ht="30" customHeight="1" x14ac:dyDescent="0.35">
      <c r="A369" s="96">
        <v>43976</v>
      </c>
      <c r="B369" s="101" t="s">
        <v>921</v>
      </c>
      <c r="C369" s="99" t="s">
        <v>33</v>
      </c>
      <c r="D369" s="99" t="s">
        <v>922</v>
      </c>
      <c r="E369" s="99" t="s">
        <v>923</v>
      </c>
      <c r="F369" s="99" t="s">
        <v>1730</v>
      </c>
      <c r="J369" s="96">
        <v>43944</v>
      </c>
      <c r="K369" s="99" t="s">
        <v>924</v>
      </c>
      <c r="L369" s="132" t="str">
        <f t="shared" si="5"/>
        <v>https://clinicaltrials.gov/show/NCT04361253</v>
      </c>
      <c r="M369" s="99" t="s">
        <v>165</v>
      </c>
      <c r="N369" s="99" t="s">
        <v>167</v>
      </c>
      <c r="O369" s="99" t="s">
        <v>118</v>
      </c>
      <c r="P369" s="99" t="s">
        <v>809</v>
      </c>
      <c r="Q369" s="99" t="s">
        <v>925</v>
      </c>
      <c r="R369" s="99" t="s">
        <v>926</v>
      </c>
      <c r="S369" s="99" t="s">
        <v>108</v>
      </c>
      <c r="T369" s="99" t="s">
        <v>765</v>
      </c>
      <c r="U369" s="99" t="s">
        <v>927</v>
      </c>
      <c r="V369" s="96">
        <v>43922</v>
      </c>
      <c r="W369" s="99">
        <v>220</v>
      </c>
      <c r="X369" s="99" t="s">
        <v>121</v>
      </c>
    </row>
    <row r="370" spans="1:24" ht="30" customHeight="1" x14ac:dyDescent="0.35">
      <c r="A370" s="96">
        <v>43976</v>
      </c>
      <c r="B370" s="101" t="s">
        <v>928</v>
      </c>
      <c r="C370" s="108" t="s">
        <v>2060</v>
      </c>
      <c r="E370" s="99" t="s">
        <v>929</v>
      </c>
      <c r="F370" s="99" t="s">
        <v>1731</v>
      </c>
      <c r="J370" s="96">
        <v>43942</v>
      </c>
      <c r="K370" s="99" t="s">
        <v>930</v>
      </c>
      <c r="L370" s="132" t="str">
        <f t="shared" si="5"/>
        <v>https://clinicaltrials.gov/show/NCT04362956</v>
      </c>
      <c r="M370" s="99" t="s">
        <v>165</v>
      </c>
      <c r="N370" s="99" t="s">
        <v>931</v>
      </c>
      <c r="O370" s="99" t="s">
        <v>115</v>
      </c>
      <c r="Q370" s="99" t="s">
        <v>932</v>
      </c>
      <c r="R370" s="99" t="s">
        <v>108</v>
      </c>
      <c r="S370" s="99" t="s">
        <v>108</v>
      </c>
      <c r="T370" s="99" t="s">
        <v>765</v>
      </c>
      <c r="U370" s="99" t="s">
        <v>933</v>
      </c>
      <c r="V370" s="96">
        <v>43952</v>
      </c>
      <c r="W370" s="99">
        <v>200</v>
      </c>
    </row>
    <row r="371" spans="1:24" ht="30" customHeight="1" x14ac:dyDescent="0.35">
      <c r="A371" s="96">
        <v>43976</v>
      </c>
      <c r="B371" s="101" t="s">
        <v>934</v>
      </c>
      <c r="C371" s="99" t="s">
        <v>114</v>
      </c>
      <c r="D371" s="99" t="s">
        <v>935</v>
      </c>
      <c r="E371" s="99" t="s">
        <v>936</v>
      </c>
      <c r="F371" s="99" t="s">
        <v>1732</v>
      </c>
      <c r="J371" s="96">
        <v>43944</v>
      </c>
      <c r="K371" s="99" t="s">
        <v>937</v>
      </c>
      <c r="L371" s="132" t="str">
        <f t="shared" si="5"/>
        <v>https://clinicaltrials.gov/show/NCT04365231</v>
      </c>
      <c r="M371" s="99" t="s">
        <v>165</v>
      </c>
      <c r="N371" s="99" t="s">
        <v>117</v>
      </c>
      <c r="O371" s="99" t="s">
        <v>118</v>
      </c>
      <c r="P371" s="99" t="s">
        <v>938</v>
      </c>
      <c r="Q371" s="99" t="s">
        <v>119</v>
      </c>
      <c r="R371" s="99" t="s">
        <v>251</v>
      </c>
      <c r="S371" s="99" t="s">
        <v>108</v>
      </c>
      <c r="T371" s="99" t="s">
        <v>765</v>
      </c>
      <c r="U371" s="99" t="s">
        <v>120</v>
      </c>
      <c r="V371" s="96">
        <v>43922</v>
      </c>
      <c r="W371" s="99">
        <v>50</v>
      </c>
      <c r="X371" s="99" t="s">
        <v>121</v>
      </c>
    </row>
    <row r="372" spans="1:24" ht="30" customHeight="1" x14ac:dyDescent="0.35">
      <c r="A372" s="96">
        <v>43976</v>
      </c>
      <c r="B372" s="101" t="s">
        <v>939</v>
      </c>
      <c r="C372" s="99" t="s">
        <v>114</v>
      </c>
      <c r="D372" s="99" t="s">
        <v>940</v>
      </c>
      <c r="E372" s="99" t="s">
        <v>941</v>
      </c>
      <c r="F372" s="99" t="s">
        <v>1733</v>
      </c>
      <c r="J372" s="96">
        <v>43941</v>
      </c>
      <c r="K372" s="99" t="s">
        <v>942</v>
      </c>
      <c r="L372" s="132" t="str">
        <f t="shared" si="5"/>
        <v>https://clinicaltrials.gov/show/NCT04366817</v>
      </c>
      <c r="M372" s="99" t="s">
        <v>165</v>
      </c>
      <c r="N372" s="99" t="s">
        <v>117</v>
      </c>
      <c r="O372" s="99" t="s">
        <v>118</v>
      </c>
      <c r="P372" s="99" t="s">
        <v>943</v>
      </c>
      <c r="Q372" s="99" t="s">
        <v>897</v>
      </c>
      <c r="R372" s="99" t="s">
        <v>251</v>
      </c>
      <c r="S372" s="99" t="s">
        <v>108</v>
      </c>
      <c r="T372" s="99" t="s">
        <v>765</v>
      </c>
      <c r="U372" s="99" t="s">
        <v>944</v>
      </c>
      <c r="V372" s="96">
        <v>43922</v>
      </c>
      <c r="W372" s="99">
        <v>120</v>
      </c>
      <c r="X372" s="99" t="s">
        <v>108</v>
      </c>
    </row>
    <row r="373" spans="1:24" ht="30" customHeight="1" x14ac:dyDescent="0.35">
      <c r="A373" s="96">
        <v>43976</v>
      </c>
      <c r="B373" s="101" t="s">
        <v>945</v>
      </c>
      <c r="C373" s="99" t="s">
        <v>33</v>
      </c>
      <c r="E373" s="99" t="s">
        <v>946</v>
      </c>
      <c r="F373" s="99" t="s">
        <v>1734</v>
      </c>
      <c r="J373" s="96">
        <v>43938</v>
      </c>
      <c r="K373" s="99" t="s">
        <v>947</v>
      </c>
      <c r="L373" s="132" t="str">
        <f t="shared" si="5"/>
        <v>https://clinicaltrials.gov/show/NCT04366921</v>
      </c>
      <c r="M373" s="99" t="s">
        <v>165</v>
      </c>
      <c r="N373" s="99" t="s">
        <v>948</v>
      </c>
      <c r="O373" s="99" t="s">
        <v>115</v>
      </c>
      <c r="Q373" s="99" t="s">
        <v>949</v>
      </c>
      <c r="R373" s="99" t="s">
        <v>108</v>
      </c>
      <c r="S373" s="99" t="s">
        <v>108</v>
      </c>
      <c r="T373" s="99" t="s">
        <v>122</v>
      </c>
      <c r="U373" s="99" t="s">
        <v>950</v>
      </c>
      <c r="V373" s="96">
        <v>43931</v>
      </c>
      <c r="W373" s="99">
        <v>150</v>
      </c>
    </row>
    <row r="374" spans="1:24" ht="30" customHeight="1" x14ac:dyDescent="0.35">
      <c r="A374" s="96">
        <v>43976</v>
      </c>
      <c r="B374" s="101" t="s">
        <v>951</v>
      </c>
      <c r="C374" s="99" t="s">
        <v>114</v>
      </c>
      <c r="D374" s="99" t="s">
        <v>952</v>
      </c>
      <c r="E374" s="99" t="s">
        <v>953</v>
      </c>
      <c r="F374" s="99" t="s">
        <v>1735</v>
      </c>
      <c r="J374" s="96">
        <v>43944</v>
      </c>
      <c r="K374" s="99" t="s">
        <v>954</v>
      </c>
      <c r="L374" s="132" t="str">
        <f t="shared" si="5"/>
        <v>https://clinicaltrials.gov/show/NCT04366986</v>
      </c>
      <c r="M374" s="99" t="s">
        <v>165</v>
      </c>
      <c r="N374" s="99" t="s">
        <v>103</v>
      </c>
      <c r="O374" s="99" t="s">
        <v>785</v>
      </c>
      <c r="Q374" s="99" t="s">
        <v>955</v>
      </c>
      <c r="R374" s="99" t="s">
        <v>251</v>
      </c>
      <c r="S374" s="99" t="s">
        <v>108</v>
      </c>
      <c r="T374" s="99" t="s">
        <v>765</v>
      </c>
      <c r="U374" s="99" t="s">
        <v>116</v>
      </c>
      <c r="V374" s="96">
        <v>43952</v>
      </c>
      <c r="W374" s="99">
        <v>25000</v>
      </c>
    </row>
    <row r="375" spans="1:24" ht="30" customHeight="1" x14ac:dyDescent="0.35">
      <c r="A375" s="96">
        <v>43976</v>
      </c>
      <c r="B375" s="101" t="s">
        <v>956</v>
      </c>
      <c r="C375" s="99" t="s">
        <v>114</v>
      </c>
      <c r="D375" s="99" t="s">
        <v>957</v>
      </c>
      <c r="E375" s="99" t="s">
        <v>958</v>
      </c>
      <c r="F375" s="99" t="s">
        <v>1736</v>
      </c>
      <c r="J375" s="96">
        <v>43949</v>
      </c>
      <c r="K375" s="99" t="s">
        <v>959</v>
      </c>
      <c r="L375" s="132" t="str">
        <f t="shared" si="5"/>
        <v>https://clinicaltrials.gov/show/NCT04368208</v>
      </c>
      <c r="M375" s="99" t="s">
        <v>165</v>
      </c>
      <c r="N375" s="99" t="s">
        <v>117</v>
      </c>
      <c r="O375" s="99" t="s">
        <v>115</v>
      </c>
      <c r="Q375" s="99" t="s">
        <v>960</v>
      </c>
      <c r="R375" s="99" t="s">
        <v>251</v>
      </c>
      <c r="S375" s="99" t="s">
        <v>786</v>
      </c>
      <c r="T375" s="99" t="s">
        <v>765</v>
      </c>
      <c r="U375" s="99" t="s">
        <v>961</v>
      </c>
      <c r="V375" s="96">
        <v>43952</v>
      </c>
      <c r="W375" s="99">
        <v>900</v>
      </c>
    </row>
    <row r="376" spans="1:24" ht="30" customHeight="1" x14ac:dyDescent="0.35">
      <c r="A376" s="96">
        <v>43976</v>
      </c>
      <c r="B376" s="101" t="s">
        <v>962</v>
      </c>
      <c r="C376" s="99" t="s">
        <v>114</v>
      </c>
      <c r="D376" s="99" t="s">
        <v>963</v>
      </c>
      <c r="E376" s="99" t="s">
        <v>964</v>
      </c>
      <c r="F376" s="99" t="s">
        <v>1737</v>
      </c>
      <c r="J376" s="96">
        <v>43950</v>
      </c>
      <c r="K376" s="99" t="s">
        <v>965</v>
      </c>
      <c r="L376" s="132" t="str">
        <f t="shared" si="5"/>
        <v>https://clinicaltrials.gov/show/NCT04369859</v>
      </c>
      <c r="M376" s="99" t="s">
        <v>165</v>
      </c>
      <c r="N376" s="99" t="s">
        <v>117</v>
      </c>
      <c r="O376" s="99" t="s">
        <v>115</v>
      </c>
      <c r="Q376" s="99" t="s">
        <v>966</v>
      </c>
      <c r="R376" s="99" t="s">
        <v>251</v>
      </c>
      <c r="S376" s="99" t="s">
        <v>108</v>
      </c>
      <c r="T376" s="99" t="s">
        <v>122</v>
      </c>
      <c r="U376" s="99" t="s">
        <v>967</v>
      </c>
      <c r="V376" s="96">
        <v>43944</v>
      </c>
      <c r="W376" s="99">
        <v>1300</v>
      </c>
    </row>
    <row r="377" spans="1:24" ht="30" customHeight="1" x14ac:dyDescent="0.35">
      <c r="A377" s="96">
        <v>43976</v>
      </c>
      <c r="B377" s="101" t="s">
        <v>130</v>
      </c>
      <c r="C377" s="99" t="s">
        <v>33</v>
      </c>
      <c r="E377" s="99" t="s">
        <v>971</v>
      </c>
      <c r="F377" s="99" t="s">
        <v>1738</v>
      </c>
      <c r="J377" s="96">
        <v>43945</v>
      </c>
      <c r="K377" s="99" t="s">
        <v>972</v>
      </c>
      <c r="L377" s="132" t="str">
        <f t="shared" si="5"/>
        <v>https://clinicaltrials.gov/show/NCT04371315</v>
      </c>
      <c r="M377" s="99" t="s">
        <v>165</v>
      </c>
      <c r="N377" s="99" t="s">
        <v>103</v>
      </c>
      <c r="O377" s="99" t="s">
        <v>115</v>
      </c>
      <c r="Q377" s="99" t="s">
        <v>131</v>
      </c>
      <c r="R377" s="99" t="s">
        <v>108</v>
      </c>
      <c r="S377" s="99" t="s">
        <v>973</v>
      </c>
      <c r="T377" s="99" t="s">
        <v>122</v>
      </c>
      <c r="U377" s="99" t="s">
        <v>132</v>
      </c>
      <c r="V377" s="96">
        <v>43948</v>
      </c>
      <c r="W377" s="99">
        <v>400</v>
      </c>
    </row>
    <row r="378" spans="1:24" ht="30" customHeight="1" x14ac:dyDescent="0.35">
      <c r="A378" s="96">
        <v>43976</v>
      </c>
      <c r="B378" s="101" t="s">
        <v>985</v>
      </c>
      <c r="C378" s="99" t="s">
        <v>33</v>
      </c>
      <c r="E378" s="99" t="s">
        <v>986</v>
      </c>
      <c r="F378" s="99" t="s">
        <v>1739</v>
      </c>
      <c r="J378" s="96">
        <v>43952</v>
      </c>
      <c r="K378" s="99" t="s">
        <v>987</v>
      </c>
      <c r="L378" s="132" t="str">
        <f t="shared" si="5"/>
        <v>https://clinicaltrials.gov/show/NCT04374838</v>
      </c>
      <c r="M378" s="99" t="s">
        <v>165</v>
      </c>
      <c r="N378" s="99" t="s">
        <v>139</v>
      </c>
      <c r="O378" s="99" t="s">
        <v>115</v>
      </c>
      <c r="Q378" s="99" t="s">
        <v>988</v>
      </c>
      <c r="R378" s="99" t="s">
        <v>108</v>
      </c>
      <c r="S378" s="99" t="s">
        <v>108</v>
      </c>
      <c r="T378" s="99" t="s">
        <v>765</v>
      </c>
      <c r="U378" s="99" t="s">
        <v>989</v>
      </c>
      <c r="V378" s="96">
        <v>43966</v>
      </c>
      <c r="W378" s="99">
        <v>20</v>
      </c>
    </row>
    <row r="379" spans="1:24" ht="30" customHeight="1" x14ac:dyDescent="0.35">
      <c r="A379" s="96">
        <v>43976</v>
      </c>
      <c r="B379" s="101" t="s">
        <v>990</v>
      </c>
      <c r="C379" s="99" t="s">
        <v>170</v>
      </c>
      <c r="D379" s="99" t="s">
        <v>991</v>
      </c>
      <c r="E379" s="99" t="s">
        <v>992</v>
      </c>
      <c r="F379" s="99" t="s">
        <v>1740</v>
      </c>
      <c r="J379" s="96">
        <v>43942</v>
      </c>
      <c r="K379" s="99" t="s">
        <v>993</v>
      </c>
      <c r="L379" s="132" t="str">
        <f t="shared" si="5"/>
        <v>https://clinicaltrials.gov/show/NCT04375748</v>
      </c>
      <c r="M379" s="99" t="s">
        <v>165</v>
      </c>
      <c r="N379" s="99" t="s">
        <v>117</v>
      </c>
      <c r="O379" s="99" t="s">
        <v>115</v>
      </c>
      <c r="Q379" s="99" t="s">
        <v>919</v>
      </c>
      <c r="R379" s="99" t="s">
        <v>108</v>
      </c>
      <c r="S379" s="99" t="s">
        <v>108</v>
      </c>
      <c r="T379" s="99" t="s">
        <v>122</v>
      </c>
      <c r="U379" s="99" t="s">
        <v>994</v>
      </c>
      <c r="V379" s="96">
        <v>43936</v>
      </c>
      <c r="W379" s="99">
        <v>400</v>
      </c>
    </row>
    <row r="380" spans="1:24" ht="30" customHeight="1" x14ac:dyDescent="0.35">
      <c r="A380" s="96">
        <v>43976</v>
      </c>
      <c r="B380" s="101" t="s">
        <v>995</v>
      </c>
      <c r="C380" s="99" t="s">
        <v>114</v>
      </c>
      <c r="D380" s="99" t="s">
        <v>171</v>
      </c>
      <c r="E380" s="99" t="s">
        <v>996</v>
      </c>
      <c r="F380" s="99" t="s">
        <v>1741</v>
      </c>
      <c r="J380" s="96">
        <v>43953</v>
      </c>
      <c r="K380" s="99" t="s">
        <v>997</v>
      </c>
      <c r="L380" s="132" t="str">
        <f t="shared" si="5"/>
        <v>https://clinicaltrials.gov/show/NCT04377412</v>
      </c>
      <c r="M380" s="99" t="s">
        <v>165</v>
      </c>
      <c r="N380" s="99" t="s">
        <v>2230</v>
      </c>
      <c r="O380" s="99" t="s">
        <v>115</v>
      </c>
      <c r="Q380" s="99" t="s">
        <v>998</v>
      </c>
      <c r="R380" s="99" t="s">
        <v>251</v>
      </c>
      <c r="S380" s="99" t="s">
        <v>108</v>
      </c>
      <c r="T380" s="99" t="s">
        <v>122</v>
      </c>
      <c r="U380" s="99" t="s">
        <v>172</v>
      </c>
      <c r="V380" s="96">
        <v>43952</v>
      </c>
      <c r="W380" s="99">
        <v>8500</v>
      </c>
    </row>
    <row r="381" spans="1:24" ht="30" customHeight="1" x14ac:dyDescent="0.35">
      <c r="A381" s="96">
        <v>43976</v>
      </c>
      <c r="B381" s="101" t="s">
        <v>999</v>
      </c>
      <c r="C381" s="99" t="s">
        <v>33</v>
      </c>
      <c r="D381" s="99" t="s">
        <v>176</v>
      </c>
      <c r="E381" s="99" t="s">
        <v>1000</v>
      </c>
      <c r="F381" s="99" t="s">
        <v>1742</v>
      </c>
      <c r="J381" s="96">
        <v>43951</v>
      </c>
      <c r="K381" s="99" t="s">
        <v>1001</v>
      </c>
      <c r="L381" s="132" t="str">
        <f t="shared" si="5"/>
        <v>https://clinicaltrials.gov/show/NCT04377568</v>
      </c>
      <c r="M381" s="99" t="s">
        <v>165</v>
      </c>
      <c r="N381" s="99" t="s">
        <v>148</v>
      </c>
      <c r="O381" s="99" t="s">
        <v>118</v>
      </c>
      <c r="P381" s="99" t="s">
        <v>938</v>
      </c>
      <c r="Q381" s="99" t="s">
        <v>1002</v>
      </c>
      <c r="R381" s="99" t="s">
        <v>108</v>
      </c>
      <c r="S381" s="99" t="s">
        <v>251</v>
      </c>
      <c r="T381" s="99" t="s">
        <v>765</v>
      </c>
      <c r="U381" s="99" t="s">
        <v>177</v>
      </c>
      <c r="V381" s="96">
        <v>43952</v>
      </c>
      <c r="W381" s="99">
        <v>100</v>
      </c>
      <c r="X381" s="99" t="s">
        <v>137</v>
      </c>
    </row>
    <row r="382" spans="1:24" ht="30" customHeight="1" x14ac:dyDescent="0.35">
      <c r="A382" s="96">
        <v>43976</v>
      </c>
      <c r="B382" s="101" t="s">
        <v>1012</v>
      </c>
      <c r="C382" s="99" t="s">
        <v>33</v>
      </c>
      <c r="D382" s="99" t="s">
        <v>1013</v>
      </c>
      <c r="E382" s="99" t="s">
        <v>1014</v>
      </c>
      <c r="F382" s="99" t="s">
        <v>1743</v>
      </c>
      <c r="J382" s="96">
        <v>43951</v>
      </c>
      <c r="K382" s="99" t="s">
        <v>1015</v>
      </c>
      <c r="L382" s="132" t="str">
        <f t="shared" si="5"/>
        <v>https://clinicaltrials.gov/show/NCT04379089</v>
      </c>
      <c r="M382" s="99" t="s">
        <v>165</v>
      </c>
      <c r="N382" s="99" t="s">
        <v>103</v>
      </c>
      <c r="O382" s="99" t="s">
        <v>115</v>
      </c>
      <c r="Q382" s="99" t="s">
        <v>1016</v>
      </c>
      <c r="R382" s="99" t="s">
        <v>108</v>
      </c>
      <c r="S382" s="99" t="s">
        <v>904</v>
      </c>
      <c r="T382" s="99" t="s">
        <v>122</v>
      </c>
      <c r="U382" s="99" t="s">
        <v>1017</v>
      </c>
      <c r="V382" s="96">
        <v>43950</v>
      </c>
      <c r="W382" s="99">
        <v>500</v>
      </c>
    </row>
    <row r="383" spans="1:24" ht="30" customHeight="1" x14ac:dyDescent="0.35">
      <c r="A383" s="96">
        <v>43976</v>
      </c>
      <c r="B383" s="101" t="s">
        <v>1018</v>
      </c>
      <c r="C383" s="99" t="s">
        <v>33</v>
      </c>
      <c r="D383" s="99" t="s">
        <v>1019</v>
      </c>
      <c r="E383" s="99" t="s">
        <v>1020</v>
      </c>
      <c r="F383" s="99" t="s">
        <v>1744</v>
      </c>
      <c r="J383" s="96">
        <v>43952</v>
      </c>
      <c r="K383" s="99" t="s">
        <v>1021</v>
      </c>
      <c r="L383" s="132" t="str">
        <f t="shared" si="5"/>
        <v>https://clinicaltrials.gov/show/NCT04384471</v>
      </c>
      <c r="M383" s="99" t="s">
        <v>165</v>
      </c>
      <c r="N383" s="99" t="s">
        <v>148</v>
      </c>
      <c r="O383" s="99" t="s">
        <v>115</v>
      </c>
      <c r="Q383" s="99" t="s">
        <v>1022</v>
      </c>
      <c r="R383" s="99" t="s">
        <v>759</v>
      </c>
      <c r="S383" s="99" t="s">
        <v>108</v>
      </c>
      <c r="T383" s="99" t="s">
        <v>122</v>
      </c>
      <c r="U383" s="99" t="s">
        <v>1023</v>
      </c>
      <c r="V383" s="96">
        <v>43950</v>
      </c>
      <c r="W383" s="99">
        <v>384</v>
      </c>
    </row>
    <row r="384" spans="1:24" ht="30" customHeight="1" x14ac:dyDescent="0.35">
      <c r="A384" s="96">
        <v>43976</v>
      </c>
      <c r="B384" s="101" t="s">
        <v>1024</v>
      </c>
      <c r="C384" s="99" t="s">
        <v>114</v>
      </c>
      <c r="D384" s="99" t="s">
        <v>1025</v>
      </c>
      <c r="E384" s="99" t="s">
        <v>1026</v>
      </c>
      <c r="F384" s="99" t="s">
        <v>1745</v>
      </c>
      <c r="J384" s="96">
        <v>43962</v>
      </c>
      <c r="K384" s="99" t="s">
        <v>1027</v>
      </c>
      <c r="L384" s="132" t="str">
        <f t="shared" si="5"/>
        <v>https://clinicaltrials.gov/show/NCT04384887</v>
      </c>
      <c r="M384" s="99" t="s">
        <v>165</v>
      </c>
      <c r="N384" s="99" t="s">
        <v>169</v>
      </c>
      <c r="O384" s="99" t="s">
        <v>115</v>
      </c>
      <c r="Q384" s="99" t="s">
        <v>836</v>
      </c>
      <c r="R384" s="99" t="s">
        <v>251</v>
      </c>
      <c r="S384" s="99" t="s">
        <v>268</v>
      </c>
      <c r="T384" s="99" t="s">
        <v>765</v>
      </c>
      <c r="U384" s="99" t="s">
        <v>1028</v>
      </c>
      <c r="V384" s="96">
        <v>43946</v>
      </c>
      <c r="W384" s="99">
        <v>100</v>
      </c>
    </row>
    <row r="385" spans="1:24" ht="30" customHeight="1" x14ac:dyDescent="0.35">
      <c r="A385" s="96">
        <v>43976</v>
      </c>
      <c r="B385" s="101" t="s">
        <v>193</v>
      </c>
      <c r="C385" s="99" t="s">
        <v>114</v>
      </c>
      <c r="D385" s="99" t="s">
        <v>194</v>
      </c>
      <c r="E385" s="99" t="s">
        <v>1029</v>
      </c>
      <c r="F385" s="99" t="s">
        <v>1746</v>
      </c>
      <c r="J385" s="96">
        <v>43961</v>
      </c>
      <c r="K385" s="99" t="s">
        <v>1030</v>
      </c>
      <c r="L385" s="132" t="str">
        <f t="shared" si="5"/>
        <v>https://clinicaltrials.gov/show/NCT04385238</v>
      </c>
      <c r="M385" s="99" t="s">
        <v>165</v>
      </c>
      <c r="O385" s="99" t="s">
        <v>115</v>
      </c>
      <c r="Q385" s="99" t="s">
        <v>955</v>
      </c>
      <c r="R385" s="99" t="s">
        <v>251</v>
      </c>
      <c r="S385" s="99" t="s">
        <v>108</v>
      </c>
      <c r="T385" s="99" t="s">
        <v>765</v>
      </c>
      <c r="U385" s="99" t="s">
        <v>195</v>
      </c>
      <c r="V385" s="96">
        <v>43971</v>
      </c>
      <c r="W385" s="99">
        <v>25000</v>
      </c>
    </row>
    <row r="386" spans="1:24" ht="30" customHeight="1" x14ac:dyDescent="0.35">
      <c r="A386" s="96">
        <v>43976</v>
      </c>
      <c r="B386" s="101" t="s">
        <v>1031</v>
      </c>
      <c r="C386" s="99" t="s">
        <v>114</v>
      </c>
      <c r="D386" s="99" t="s">
        <v>189</v>
      </c>
      <c r="E386" s="99" t="s">
        <v>190</v>
      </c>
      <c r="F386" s="99" t="s">
        <v>1747</v>
      </c>
      <c r="J386" s="96">
        <v>43962</v>
      </c>
      <c r="K386" s="99" t="s">
        <v>1032</v>
      </c>
      <c r="L386" s="132" t="str">
        <f t="shared" si="5"/>
        <v>https://clinicaltrials.gov/show/NCT04385914</v>
      </c>
      <c r="M386" s="99" t="s">
        <v>165</v>
      </c>
      <c r="N386" s="99" t="s">
        <v>103</v>
      </c>
      <c r="O386" s="99" t="s">
        <v>115</v>
      </c>
      <c r="Q386" s="99" t="s">
        <v>191</v>
      </c>
      <c r="R386" s="99" t="s">
        <v>251</v>
      </c>
      <c r="S386" s="99" t="s">
        <v>786</v>
      </c>
      <c r="T386" s="99" t="s">
        <v>765</v>
      </c>
      <c r="U386" s="99" t="s">
        <v>192</v>
      </c>
      <c r="V386" s="96">
        <v>43952</v>
      </c>
      <c r="W386" s="99">
        <v>200</v>
      </c>
    </row>
    <row r="387" spans="1:24" ht="30" customHeight="1" x14ac:dyDescent="0.35">
      <c r="A387" s="96">
        <v>43976</v>
      </c>
      <c r="B387" s="101" t="s">
        <v>196</v>
      </c>
      <c r="C387" s="99" t="s">
        <v>33</v>
      </c>
      <c r="D387" s="99" t="s">
        <v>197</v>
      </c>
      <c r="E387" s="99" t="s">
        <v>1033</v>
      </c>
      <c r="F387" s="99" t="s">
        <v>1748</v>
      </c>
      <c r="J387" s="96">
        <v>43936</v>
      </c>
      <c r="K387" s="99" t="s">
        <v>1034</v>
      </c>
      <c r="L387" s="132" t="str">
        <f t="shared" ref="L387:L394" si="6">HYPERLINK(K387)</f>
        <v>https://clinicaltrials.gov/show/NCT04386109</v>
      </c>
      <c r="M387" s="99" t="s">
        <v>165</v>
      </c>
      <c r="N387" s="99" t="s">
        <v>167</v>
      </c>
      <c r="O387" s="99" t="s">
        <v>115</v>
      </c>
      <c r="Q387" s="99" t="s">
        <v>737</v>
      </c>
      <c r="R387" s="99" t="s">
        <v>108</v>
      </c>
      <c r="S387" s="99" t="s">
        <v>1035</v>
      </c>
      <c r="T387" s="99" t="s">
        <v>122</v>
      </c>
      <c r="U387" s="99" t="s">
        <v>198</v>
      </c>
      <c r="V387" s="96">
        <v>43922</v>
      </c>
      <c r="W387" s="99">
        <v>500</v>
      </c>
    </row>
    <row r="388" spans="1:24" ht="30" customHeight="1" x14ac:dyDescent="0.35">
      <c r="A388" s="96">
        <v>43976</v>
      </c>
      <c r="B388" s="101" t="s">
        <v>1036</v>
      </c>
      <c r="C388" s="99" t="s">
        <v>114</v>
      </c>
      <c r="E388" s="99" t="s">
        <v>1037</v>
      </c>
      <c r="F388" s="99" t="s">
        <v>1749</v>
      </c>
      <c r="J388" s="96">
        <v>43958</v>
      </c>
      <c r="K388" s="99" t="s">
        <v>1038</v>
      </c>
      <c r="L388" s="132" t="str">
        <f t="shared" si="6"/>
        <v>https://clinicaltrials.gov/show/NCT04388605</v>
      </c>
      <c r="M388" s="99" t="s">
        <v>165</v>
      </c>
      <c r="N388" s="99" t="s">
        <v>103</v>
      </c>
      <c r="O388" s="99" t="s">
        <v>785</v>
      </c>
      <c r="Q388" s="99" t="s">
        <v>187</v>
      </c>
      <c r="R388" s="99" t="s">
        <v>251</v>
      </c>
      <c r="S388" s="99" t="s">
        <v>108</v>
      </c>
      <c r="T388" s="99" t="s">
        <v>122</v>
      </c>
      <c r="U388" s="99" t="s">
        <v>188</v>
      </c>
      <c r="V388" s="96">
        <v>43942</v>
      </c>
      <c r="W388" s="99">
        <v>11000</v>
      </c>
    </row>
    <row r="389" spans="1:24" ht="30" customHeight="1" x14ac:dyDescent="0.35">
      <c r="A389" s="96">
        <v>43976</v>
      </c>
      <c r="B389" s="101" t="s">
        <v>1059</v>
      </c>
      <c r="C389" s="99" t="s">
        <v>33</v>
      </c>
      <c r="D389" s="99" t="s">
        <v>1750</v>
      </c>
      <c r="E389" s="99" t="s">
        <v>1060</v>
      </c>
      <c r="F389" s="99" t="s">
        <v>1751</v>
      </c>
      <c r="G389" s="113" t="s">
        <v>1752</v>
      </c>
      <c r="J389" s="96">
        <v>43929</v>
      </c>
      <c r="K389" s="99" t="s">
        <v>1061</v>
      </c>
      <c r="L389" s="132" t="str">
        <f t="shared" si="6"/>
        <v>http://www.ensaiosclinicos.gov.br/rg/RBR-3cbs3w/</v>
      </c>
      <c r="M389" s="99" t="s">
        <v>1062</v>
      </c>
      <c r="N389" s="99" t="s">
        <v>1063</v>
      </c>
      <c r="O389" s="99" t="s">
        <v>1064</v>
      </c>
      <c r="P389" s="99" t="s">
        <v>1065</v>
      </c>
      <c r="Q389" s="99" t="s">
        <v>1066</v>
      </c>
      <c r="R389" s="99">
        <v>18</v>
      </c>
      <c r="S389" s="99">
        <v>0</v>
      </c>
      <c r="T389" s="99" t="s">
        <v>253</v>
      </c>
      <c r="U389" s="99" t="s">
        <v>1067</v>
      </c>
      <c r="V389" s="96">
        <v>44108</v>
      </c>
      <c r="W389" s="99">
        <v>1300</v>
      </c>
      <c r="X389" s="99">
        <v>3</v>
      </c>
    </row>
    <row r="390" spans="1:24" ht="30" customHeight="1" x14ac:dyDescent="0.35">
      <c r="A390" s="96">
        <v>43976</v>
      </c>
      <c r="B390" s="101" t="s">
        <v>1068</v>
      </c>
      <c r="C390" s="99" t="s">
        <v>33</v>
      </c>
      <c r="D390" s="99" t="s">
        <v>1753</v>
      </c>
      <c r="E390" s="99" t="s">
        <v>1069</v>
      </c>
      <c r="F390" s="99" t="s">
        <v>1478</v>
      </c>
      <c r="G390" s="113" t="s">
        <v>1479</v>
      </c>
      <c r="J390" s="96">
        <v>43956</v>
      </c>
      <c r="K390" s="99" t="s">
        <v>1070</v>
      </c>
      <c r="L390" s="132" t="str">
        <f t="shared" si="6"/>
        <v>http://www.ensaiosclinicos.gov.br/rg/RBR-3k4wxb/</v>
      </c>
      <c r="M390" s="99" t="s">
        <v>1062</v>
      </c>
      <c r="N390" s="99" t="s">
        <v>1063</v>
      </c>
      <c r="O390" s="99" t="s">
        <v>1064</v>
      </c>
      <c r="P390" s="99" t="s">
        <v>1071</v>
      </c>
      <c r="Q390" s="99" t="s">
        <v>1072</v>
      </c>
      <c r="R390" s="99" t="s">
        <v>1073</v>
      </c>
      <c r="S390" s="99">
        <v>0</v>
      </c>
      <c r="T390" s="99" t="s">
        <v>253</v>
      </c>
      <c r="U390" s="99" t="s">
        <v>1074</v>
      </c>
      <c r="V390" s="96">
        <v>43835</v>
      </c>
      <c r="W390" s="99">
        <v>45</v>
      </c>
      <c r="X390" s="99">
        <v>2</v>
      </c>
    </row>
    <row r="391" spans="1:24" ht="30" customHeight="1" x14ac:dyDescent="0.35">
      <c r="A391" s="96">
        <v>43976</v>
      </c>
      <c r="B391" s="101" t="s">
        <v>1075</v>
      </c>
      <c r="C391" s="99" t="s">
        <v>33</v>
      </c>
      <c r="D391" s="99" t="s">
        <v>1076</v>
      </c>
      <c r="E391" s="99" t="s">
        <v>1554</v>
      </c>
      <c r="F391" s="99" t="s">
        <v>1480</v>
      </c>
      <c r="G391" s="113" t="s">
        <v>1481</v>
      </c>
      <c r="J391" s="96">
        <v>43965</v>
      </c>
      <c r="K391" s="99" t="s">
        <v>1077</v>
      </c>
      <c r="L391" s="132" t="str">
        <f t="shared" si="6"/>
        <v>http://www.ensaiosclinicos.gov.br/rg/RBR-3rdhgm/</v>
      </c>
      <c r="M391" s="99" t="s">
        <v>1062</v>
      </c>
      <c r="N391" s="99" t="s">
        <v>1063</v>
      </c>
      <c r="O391" s="99" t="s">
        <v>1064</v>
      </c>
      <c r="P391" s="99" t="s">
        <v>1078</v>
      </c>
      <c r="Q391" s="99" t="s">
        <v>1079</v>
      </c>
      <c r="R391" s="99">
        <v>18</v>
      </c>
      <c r="S391" s="99">
        <v>0</v>
      </c>
      <c r="T391" s="99" t="s">
        <v>122</v>
      </c>
      <c r="U391" s="99" t="s">
        <v>1080</v>
      </c>
      <c r="V391" s="96">
        <v>43835</v>
      </c>
      <c r="W391" s="99">
        <v>118</v>
      </c>
      <c r="X391" s="99" t="s">
        <v>108</v>
      </c>
    </row>
    <row r="392" spans="1:24" ht="30" customHeight="1" x14ac:dyDescent="0.35">
      <c r="A392" s="96">
        <v>43976</v>
      </c>
      <c r="B392" s="101" t="s">
        <v>1081</v>
      </c>
      <c r="C392" s="99" t="s">
        <v>33</v>
      </c>
      <c r="D392" s="99" t="s">
        <v>1754</v>
      </c>
      <c r="E392" s="99" t="s">
        <v>1082</v>
      </c>
      <c r="F392" s="99" t="s">
        <v>1482</v>
      </c>
      <c r="G392" s="113" t="s">
        <v>1755</v>
      </c>
      <c r="J392" s="96">
        <v>43943</v>
      </c>
      <c r="K392" s="99" t="s">
        <v>1083</v>
      </c>
      <c r="L392" s="132" t="str">
        <f t="shared" si="6"/>
        <v>http://www.ensaiosclinicos.gov.br/rg/RBR-658khm/</v>
      </c>
      <c r="M392" s="99" t="s">
        <v>1062</v>
      </c>
      <c r="N392" s="99" t="s">
        <v>1063</v>
      </c>
      <c r="O392" s="99" t="s">
        <v>1064</v>
      </c>
      <c r="P392" s="99" t="s">
        <v>1084</v>
      </c>
      <c r="Q392" s="99" t="s">
        <v>1085</v>
      </c>
      <c r="R392" s="99">
        <v>0</v>
      </c>
      <c r="S392" s="99">
        <v>0</v>
      </c>
      <c r="T392" s="99" t="s">
        <v>122</v>
      </c>
      <c r="U392" s="99" t="s">
        <v>1086</v>
      </c>
      <c r="V392" s="96">
        <v>43834</v>
      </c>
      <c r="W392" s="99">
        <v>90</v>
      </c>
      <c r="X392" s="99" t="s">
        <v>108</v>
      </c>
    </row>
    <row r="393" spans="1:24" ht="30" customHeight="1" x14ac:dyDescent="0.35">
      <c r="A393" s="96">
        <v>43976</v>
      </c>
      <c r="B393" s="101" t="s">
        <v>1087</v>
      </c>
      <c r="C393" s="99" t="s">
        <v>33</v>
      </c>
      <c r="D393" s="99" t="s">
        <v>1088</v>
      </c>
      <c r="E393" s="99" t="s">
        <v>1089</v>
      </c>
      <c r="F393" s="99" t="s">
        <v>1483</v>
      </c>
      <c r="G393" s="113" t="s">
        <v>1484</v>
      </c>
      <c r="J393" s="96">
        <v>43934</v>
      </c>
      <c r="K393" s="99" t="s">
        <v>1090</v>
      </c>
      <c r="L393" s="132" t="str">
        <f t="shared" si="6"/>
        <v>http://www.ensaiosclinicos.gov.br/rg/RBR-8969zg/</v>
      </c>
      <c r="M393" s="99" t="s">
        <v>1062</v>
      </c>
      <c r="N393" s="99" t="s">
        <v>1063</v>
      </c>
      <c r="O393" s="99" t="s">
        <v>1064</v>
      </c>
      <c r="P393" s="99" t="s">
        <v>1091</v>
      </c>
      <c r="Q393" s="99" t="s">
        <v>1092</v>
      </c>
      <c r="R393" s="99" t="s">
        <v>1073</v>
      </c>
      <c r="S393" s="99">
        <v>0</v>
      </c>
      <c r="T393" s="99" t="s">
        <v>253</v>
      </c>
      <c r="U393" s="99" t="s">
        <v>1093</v>
      </c>
      <c r="V393" s="96">
        <v>43935</v>
      </c>
      <c r="W393" s="99">
        <v>200</v>
      </c>
      <c r="X393" s="99" t="s">
        <v>108</v>
      </c>
    </row>
    <row r="394" spans="1:24" ht="30" customHeight="1" x14ac:dyDescent="0.35">
      <c r="A394" s="96">
        <v>43976</v>
      </c>
      <c r="B394" s="101" t="s">
        <v>1094</v>
      </c>
      <c r="C394" s="99" t="s">
        <v>33</v>
      </c>
      <c r="D394" s="99" t="s">
        <v>1756</v>
      </c>
      <c r="E394" s="99" t="s">
        <v>1555</v>
      </c>
      <c r="F394" s="99" t="s">
        <v>1485</v>
      </c>
      <c r="G394" s="113" t="s">
        <v>1486</v>
      </c>
      <c r="J394" s="96">
        <v>43917</v>
      </c>
      <c r="K394" s="99" t="s">
        <v>1095</v>
      </c>
      <c r="L394" s="132" t="str">
        <f t="shared" si="6"/>
        <v>http://www.ensaiosclinicos.gov.br/rg/RBR-9d8z6m/</v>
      </c>
      <c r="M394" s="99" t="s">
        <v>1062</v>
      </c>
      <c r="N394" s="99" t="s">
        <v>1063</v>
      </c>
      <c r="O394" s="99" t="s">
        <v>1064</v>
      </c>
      <c r="P394" s="99" t="s">
        <v>1071</v>
      </c>
      <c r="Q394" s="99" t="s">
        <v>1096</v>
      </c>
      <c r="R394" s="99" t="s">
        <v>1073</v>
      </c>
      <c r="S394" s="99">
        <v>0</v>
      </c>
      <c r="T394" s="99" t="s">
        <v>122</v>
      </c>
      <c r="U394" s="99" t="s">
        <v>1097</v>
      </c>
      <c r="V394" s="96">
        <v>43920</v>
      </c>
      <c r="W394" s="99">
        <v>630</v>
      </c>
      <c r="X394" s="99">
        <v>3</v>
      </c>
    </row>
    <row r="395" spans="1:24" ht="30" customHeight="1" x14ac:dyDescent="0.35">
      <c r="A395" s="99"/>
      <c r="H395" s="99"/>
      <c r="I395" s="99"/>
    </row>
    <row r="396" spans="1:24" ht="30" customHeight="1" x14ac:dyDescent="0.35">
      <c r="A396" s="99"/>
      <c r="H396" s="99"/>
      <c r="I396" s="99"/>
    </row>
    <row r="397" spans="1:24" ht="30" customHeight="1" x14ac:dyDescent="0.35">
      <c r="A397" s="99"/>
      <c r="H397" s="99"/>
      <c r="I397" s="99"/>
    </row>
    <row r="398" spans="1:24" ht="30" customHeight="1" x14ac:dyDescent="0.35">
      <c r="A398" s="99"/>
      <c r="H398" s="99"/>
      <c r="I398" s="99"/>
    </row>
    <row r="399" spans="1:24" ht="30" customHeight="1" x14ac:dyDescent="0.35">
      <c r="A399" s="99"/>
      <c r="H399" s="99"/>
      <c r="I399" s="99"/>
    </row>
    <row r="400" spans="1:24" ht="30" customHeight="1" x14ac:dyDescent="0.35">
      <c r="A400" s="99"/>
      <c r="H400" s="99"/>
      <c r="I400" s="99"/>
    </row>
    <row r="401" spans="1:9" ht="30" customHeight="1" x14ac:dyDescent="0.35">
      <c r="A401" s="99"/>
      <c r="H401" s="99"/>
      <c r="I401" s="99"/>
    </row>
    <row r="402" spans="1:9" ht="30" customHeight="1" x14ac:dyDescent="0.35">
      <c r="A402" s="99"/>
      <c r="H402" s="99"/>
      <c r="I402" s="99"/>
    </row>
    <row r="403" spans="1:9" ht="30" customHeight="1" x14ac:dyDescent="0.35">
      <c r="A403" s="99"/>
      <c r="H403" s="99"/>
      <c r="I403" s="99"/>
    </row>
    <row r="404" spans="1:9" ht="30" customHeight="1" x14ac:dyDescent="0.35">
      <c r="A404" s="99"/>
      <c r="H404" s="99"/>
      <c r="I404" s="99"/>
    </row>
    <row r="405" spans="1:9" ht="30" customHeight="1" x14ac:dyDescent="0.35">
      <c r="A405" s="99"/>
      <c r="H405" s="99"/>
      <c r="I405" s="99"/>
    </row>
    <row r="406" spans="1:9" ht="30" customHeight="1" x14ac:dyDescent="0.35">
      <c r="A406" s="99"/>
      <c r="H406" s="99"/>
      <c r="I406" s="99"/>
    </row>
    <row r="407" spans="1:9" ht="30" customHeight="1" x14ac:dyDescent="0.35">
      <c r="A407" s="99"/>
      <c r="H407" s="99"/>
      <c r="I407" s="99"/>
    </row>
    <row r="408" spans="1:9" ht="30" customHeight="1" x14ac:dyDescent="0.35">
      <c r="A408" s="99"/>
      <c r="H408" s="99"/>
      <c r="I408" s="99"/>
    </row>
    <row r="409" spans="1:9" ht="30" customHeight="1" x14ac:dyDescent="0.35">
      <c r="A409" s="99"/>
      <c r="H409" s="99"/>
      <c r="I409" s="99"/>
    </row>
    <row r="410" spans="1:9" ht="30" customHeight="1" x14ac:dyDescent="0.35">
      <c r="A410" s="99"/>
      <c r="H410" s="99"/>
      <c r="I410" s="99"/>
    </row>
    <row r="411" spans="1:9" ht="30" customHeight="1" x14ac:dyDescent="0.35">
      <c r="A411" s="99"/>
      <c r="H411" s="99"/>
      <c r="I411" s="99"/>
    </row>
    <row r="412" spans="1:9" ht="30" customHeight="1" x14ac:dyDescent="0.35">
      <c r="A412" s="99"/>
      <c r="H412" s="99"/>
      <c r="I412" s="99"/>
    </row>
    <row r="413" spans="1:9" ht="30" customHeight="1" x14ac:dyDescent="0.35">
      <c r="A413" s="99"/>
      <c r="H413" s="99"/>
      <c r="I413" s="99"/>
    </row>
    <row r="414" spans="1:9" ht="30" customHeight="1" x14ac:dyDescent="0.35">
      <c r="A414" s="99"/>
      <c r="H414" s="99"/>
      <c r="I414" s="99"/>
    </row>
    <row r="415" spans="1:9" ht="30" customHeight="1" x14ac:dyDescent="0.35">
      <c r="A415" s="99"/>
      <c r="H415" s="99"/>
      <c r="I415" s="99"/>
    </row>
    <row r="416" spans="1:9" ht="30" customHeight="1" x14ac:dyDescent="0.35">
      <c r="A416" s="99"/>
      <c r="H416" s="99"/>
      <c r="I416" s="99"/>
    </row>
    <row r="417" spans="1:9" ht="30" customHeight="1" x14ac:dyDescent="0.35">
      <c r="A417" s="99"/>
      <c r="H417" s="99"/>
      <c r="I417" s="99"/>
    </row>
    <row r="418" spans="1:9" ht="30" customHeight="1" x14ac:dyDescent="0.35">
      <c r="A418" s="99"/>
      <c r="H418" s="99"/>
      <c r="I418" s="99"/>
    </row>
    <row r="419" spans="1:9" ht="30" customHeight="1" x14ac:dyDescent="0.35">
      <c r="A419" s="99"/>
      <c r="H419" s="99"/>
      <c r="I419" s="99"/>
    </row>
    <row r="420" spans="1:9" ht="30" customHeight="1" x14ac:dyDescent="0.35">
      <c r="A420" s="99"/>
      <c r="H420" s="99"/>
      <c r="I420" s="99"/>
    </row>
    <row r="421" spans="1:9" ht="30" customHeight="1" x14ac:dyDescent="0.35">
      <c r="A421" s="99"/>
      <c r="H421" s="99"/>
      <c r="I421" s="99"/>
    </row>
    <row r="422" spans="1:9" ht="30" customHeight="1" x14ac:dyDescent="0.35">
      <c r="A422" s="99"/>
      <c r="H422" s="99"/>
      <c r="I422" s="99"/>
    </row>
  </sheetData>
  <autoFilter ref="A1:Y394" xr:uid="{6313CFF3-6533-4631-A0E7-38B6E98902A4}"/>
  <phoneticPr fontId="44" type="noConversion"/>
  <conditionalFormatting sqref="C1:Y1">
    <cfRule type="duplicateValues" dxfId="17" priority="134"/>
  </conditionalFormatting>
  <conditionalFormatting sqref="B395:B1048576 B1">
    <cfRule type="duplicateValues" dxfId="16" priority="67"/>
  </conditionalFormatting>
  <conditionalFormatting sqref="B91:B1048576 B1">
    <cfRule type="duplicateValues" dxfId="15" priority="21"/>
  </conditionalFormatting>
  <conditionalFormatting sqref="B119:B394">
    <cfRule type="duplicateValues" dxfId="14" priority="314"/>
  </conditionalFormatting>
  <conditionalFormatting sqref="B111:B394">
    <cfRule type="duplicateValues" dxfId="13" priority="338"/>
  </conditionalFormatting>
  <conditionalFormatting sqref="B67:B1048576 B1">
    <cfRule type="duplicateValues" dxfId="12" priority="14"/>
    <cfRule type="duplicateValues" dxfId="11" priority="15"/>
  </conditionalFormatting>
  <conditionalFormatting sqref="B67:B90">
    <cfRule type="duplicateValues" dxfId="10" priority="643"/>
  </conditionalFormatting>
  <conditionalFormatting sqref="B22:B1048576 B1">
    <cfRule type="duplicateValues" dxfId="9" priority="9"/>
  </conditionalFormatting>
  <conditionalFormatting sqref="B22:B66">
    <cfRule type="duplicateValues" dxfId="8" priority="863"/>
  </conditionalFormatting>
  <conditionalFormatting sqref="B1:B1048576">
    <cfRule type="duplicateValues" dxfId="7" priority="5"/>
  </conditionalFormatting>
  <conditionalFormatting sqref="A1:A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EK30"/>
  <sheetViews>
    <sheetView zoomScale="98" zoomScaleNormal="98" workbookViewId="0">
      <pane xSplit="1" topLeftCell="B1" activePane="topRight" state="frozen"/>
      <selection pane="topRight" activeCell="A2" sqref="A2"/>
    </sheetView>
  </sheetViews>
  <sheetFormatPr defaultColWidth="24.453125" defaultRowHeight="30" customHeight="1" x14ac:dyDescent="0.35"/>
  <cols>
    <col min="1" max="1" width="61.81640625" style="99" customWidth="1"/>
    <col min="2" max="2" width="66.81640625" style="101" customWidth="1"/>
    <col min="3" max="4" width="24.453125" style="99"/>
    <col min="5" max="5" width="22.81640625" style="108" hidden="1" customWidth="1"/>
    <col min="6" max="16384" width="24.453125" style="99"/>
  </cols>
  <sheetData>
    <row r="1" spans="1:16365" ht="30" customHeight="1" x14ac:dyDescent="0.35">
      <c r="A1" s="88" t="s">
        <v>10</v>
      </c>
      <c r="B1" s="88" t="s">
        <v>12</v>
      </c>
      <c r="C1" s="89" t="s">
        <v>14</v>
      </c>
      <c r="D1" s="89" t="s">
        <v>16</v>
      </c>
      <c r="E1" s="139"/>
      <c r="F1" s="88" t="s">
        <v>18</v>
      </c>
      <c r="G1" s="88" t="s">
        <v>19</v>
      </c>
      <c r="H1" s="88" t="s">
        <v>20</v>
      </c>
      <c r="I1" s="88" t="s">
        <v>22</v>
      </c>
      <c r="J1" s="88" t="s">
        <v>24</v>
      </c>
      <c r="K1" s="88" t="s">
        <v>25</v>
      </c>
      <c r="L1" s="88" t="s">
        <v>1265</v>
      </c>
      <c r="M1" s="88" t="s">
        <v>28</v>
      </c>
      <c r="N1" s="88" t="s">
        <v>29</v>
      </c>
      <c r="O1" s="88" t="s">
        <v>31</v>
      </c>
      <c r="P1" s="88" t="s">
        <v>33</v>
      </c>
      <c r="Q1" s="88" t="s">
        <v>35</v>
      </c>
      <c r="R1" s="88" t="s">
        <v>37</v>
      </c>
      <c r="S1" s="88" t="s">
        <v>39</v>
      </c>
      <c r="T1" s="90" t="s">
        <v>40</v>
      </c>
      <c r="U1" s="90" t="s">
        <v>2263</v>
      </c>
      <c r="V1" s="90" t="s">
        <v>43</v>
      </c>
      <c r="W1" s="90" t="s">
        <v>95</v>
      </c>
      <c r="X1" s="90" t="s">
        <v>1957</v>
      </c>
      <c r="Y1" s="90" t="s">
        <v>1865</v>
      </c>
      <c r="Z1" s="90" t="s">
        <v>96</v>
      </c>
      <c r="AA1" s="90" t="s">
        <v>2264</v>
      </c>
      <c r="AB1" s="90" t="s">
        <v>97</v>
      </c>
      <c r="AC1" s="90" t="s">
        <v>98</v>
      </c>
      <c r="AD1" s="90" t="s">
        <v>1866</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row>
    <row r="2" spans="1:16365" s="94" customFormat="1" ht="30" customHeight="1" x14ac:dyDescent="0.35">
      <c r="A2" s="104" t="s">
        <v>2643</v>
      </c>
      <c r="B2" s="98" t="s">
        <v>2644</v>
      </c>
      <c r="C2" s="95">
        <v>44065</v>
      </c>
      <c r="D2" s="96">
        <v>44066</v>
      </c>
      <c r="E2" s="140" t="s">
        <v>2645</v>
      </c>
      <c r="F2" s="130" t="str">
        <f>HYPERLINK(E2)</f>
        <v>https://www.ncbi.nlm.nih.gov/pmc/articles/PMC7442543/</v>
      </c>
      <c r="G2" s="97" t="s">
        <v>169</v>
      </c>
      <c r="H2" s="97" t="s">
        <v>104</v>
      </c>
      <c r="I2" s="98" t="s">
        <v>2646</v>
      </c>
      <c r="J2" s="93" t="s">
        <v>2336</v>
      </c>
      <c r="K2" s="93">
        <v>2020</v>
      </c>
      <c r="L2" s="97" t="s">
        <v>1757</v>
      </c>
      <c r="M2" s="93" t="s">
        <v>2647</v>
      </c>
      <c r="N2" s="97" t="s">
        <v>2232</v>
      </c>
      <c r="O2" s="93" t="s">
        <v>237</v>
      </c>
      <c r="P2" s="93" t="s">
        <v>238</v>
      </c>
      <c r="Q2" s="93" t="s">
        <v>237</v>
      </c>
      <c r="R2" s="100" t="s">
        <v>238</v>
      </c>
      <c r="S2" s="98" t="s">
        <v>39</v>
      </c>
      <c r="T2" s="93">
        <v>125</v>
      </c>
      <c r="U2" s="93" t="s">
        <v>237</v>
      </c>
      <c r="V2" s="93" t="s">
        <v>237</v>
      </c>
      <c r="W2" s="98" t="s">
        <v>237</v>
      </c>
      <c r="X2" s="93" t="s">
        <v>237</v>
      </c>
      <c r="Y2" s="93" t="s">
        <v>237</v>
      </c>
      <c r="Z2" s="93" t="s">
        <v>238</v>
      </c>
      <c r="AA2" s="98" t="s">
        <v>238</v>
      </c>
      <c r="AB2" s="98" t="s">
        <v>238</v>
      </c>
      <c r="AC2" s="98" t="s">
        <v>238</v>
      </c>
      <c r="AD2" s="98" t="s">
        <v>238</v>
      </c>
      <c r="AE2" s="98" t="s">
        <v>237</v>
      </c>
      <c r="AF2" s="98" t="s">
        <v>238</v>
      </c>
      <c r="AG2" s="98" t="s">
        <v>238</v>
      </c>
      <c r="AH2" s="98" t="s">
        <v>238</v>
      </c>
      <c r="AI2" s="98" t="s">
        <v>238</v>
      </c>
      <c r="AJ2" s="98" t="s">
        <v>238</v>
      </c>
    </row>
    <row r="3" spans="1:16365" s="94" customFormat="1" ht="30" customHeight="1" x14ac:dyDescent="0.35">
      <c r="A3" s="104" t="s">
        <v>2681</v>
      </c>
      <c r="B3" s="98" t="s">
        <v>2682</v>
      </c>
      <c r="C3" s="95">
        <v>44060</v>
      </c>
      <c r="D3" s="96">
        <v>44064</v>
      </c>
      <c r="E3" s="140" t="s">
        <v>2683</v>
      </c>
      <c r="F3" s="130" t="str">
        <f t="shared" ref="F3:F30" si="0">HYPERLINK(E3)</f>
        <v>https://pubmed.ncbi.nlm.nih.gov/32818801/</v>
      </c>
      <c r="G3" s="97" t="s">
        <v>106</v>
      </c>
      <c r="H3" s="97" t="s">
        <v>1759</v>
      </c>
      <c r="I3" s="98" t="s">
        <v>2684</v>
      </c>
      <c r="J3" s="93" t="s">
        <v>2685</v>
      </c>
      <c r="K3" s="93">
        <v>2020</v>
      </c>
      <c r="L3" s="97" t="s">
        <v>1757</v>
      </c>
      <c r="M3" s="93" t="s">
        <v>2686</v>
      </c>
      <c r="N3" s="97" t="s">
        <v>2232</v>
      </c>
      <c r="O3" s="93" t="s">
        <v>237</v>
      </c>
      <c r="P3" s="93" t="s">
        <v>238</v>
      </c>
      <c r="Q3" s="93" t="s">
        <v>237</v>
      </c>
      <c r="R3" s="100" t="s">
        <v>238</v>
      </c>
      <c r="S3" s="98" t="s">
        <v>105</v>
      </c>
      <c r="T3" s="93" t="s">
        <v>2687</v>
      </c>
      <c r="U3" s="93" t="s">
        <v>237</v>
      </c>
      <c r="V3" s="93" t="s">
        <v>237</v>
      </c>
      <c r="W3" s="98" t="s">
        <v>237</v>
      </c>
      <c r="X3" s="93" t="s">
        <v>237</v>
      </c>
      <c r="Y3" s="93" t="s">
        <v>237</v>
      </c>
      <c r="Z3" s="93" t="s">
        <v>238</v>
      </c>
      <c r="AA3" s="98" t="s">
        <v>238</v>
      </c>
      <c r="AB3" s="98" t="s">
        <v>238</v>
      </c>
      <c r="AC3" s="98" t="s">
        <v>238</v>
      </c>
      <c r="AD3" s="98" t="s">
        <v>238</v>
      </c>
      <c r="AE3" s="98" t="s">
        <v>237</v>
      </c>
      <c r="AF3" s="98" t="s">
        <v>237</v>
      </c>
      <c r="AG3" s="98" t="s">
        <v>238</v>
      </c>
      <c r="AH3" s="98" t="s">
        <v>238</v>
      </c>
      <c r="AI3" s="98" t="s">
        <v>238</v>
      </c>
      <c r="AJ3" s="98" t="s">
        <v>238</v>
      </c>
    </row>
    <row r="4" spans="1:16365" s="94" customFormat="1" ht="30" customHeight="1" x14ac:dyDescent="0.35">
      <c r="A4" s="104" t="s">
        <v>2700</v>
      </c>
      <c r="B4" s="98" t="s">
        <v>2701</v>
      </c>
      <c r="C4" s="95">
        <v>44057</v>
      </c>
      <c r="D4" s="96">
        <v>44064</v>
      </c>
      <c r="E4" s="140" t="s">
        <v>2702</v>
      </c>
      <c r="F4" s="130" t="str">
        <f t="shared" si="0"/>
        <v>https://pubmed.ncbi.nlm.nih.gov/32817988/</v>
      </c>
      <c r="G4" s="97" t="s">
        <v>1864</v>
      </c>
      <c r="H4" s="97" t="s">
        <v>102</v>
      </c>
      <c r="I4" s="98" t="s">
        <v>2703</v>
      </c>
      <c r="J4" s="93" t="s">
        <v>2704</v>
      </c>
      <c r="K4" s="93">
        <v>2020</v>
      </c>
      <c r="L4" s="97" t="s">
        <v>1757</v>
      </c>
      <c r="M4" s="93" t="s">
        <v>2705</v>
      </c>
      <c r="N4" s="97" t="s">
        <v>2232</v>
      </c>
      <c r="O4" s="93" t="s">
        <v>237</v>
      </c>
      <c r="P4" s="93" t="s">
        <v>238</v>
      </c>
      <c r="Q4" s="93" t="s">
        <v>237</v>
      </c>
      <c r="R4" s="100" t="s">
        <v>238</v>
      </c>
      <c r="S4" s="98" t="s">
        <v>101</v>
      </c>
      <c r="T4" s="93" t="s">
        <v>1864</v>
      </c>
      <c r="U4" s="93" t="s">
        <v>237</v>
      </c>
      <c r="V4" s="93" t="s">
        <v>237</v>
      </c>
      <c r="W4" s="98" t="s">
        <v>237</v>
      </c>
      <c r="X4" s="93" t="s">
        <v>237</v>
      </c>
      <c r="Y4" s="93" t="s">
        <v>237</v>
      </c>
      <c r="Z4" s="93" t="s">
        <v>238</v>
      </c>
      <c r="AA4" s="98" t="s">
        <v>238</v>
      </c>
      <c r="AB4" s="98" t="s">
        <v>238</v>
      </c>
      <c r="AC4" s="98" t="s">
        <v>238</v>
      </c>
      <c r="AD4" s="98" t="s">
        <v>238</v>
      </c>
      <c r="AE4" s="98" t="s">
        <v>237</v>
      </c>
      <c r="AF4" s="98" t="s">
        <v>238</v>
      </c>
      <c r="AG4" s="98" t="s">
        <v>238</v>
      </c>
      <c r="AH4" s="98" t="s">
        <v>238</v>
      </c>
      <c r="AI4" s="98" t="s">
        <v>238</v>
      </c>
      <c r="AJ4" s="98" t="s">
        <v>238</v>
      </c>
    </row>
    <row r="5" spans="1:16365" s="94" customFormat="1" ht="30" customHeight="1" x14ac:dyDescent="0.35">
      <c r="A5" s="104" t="s">
        <v>2729</v>
      </c>
      <c r="B5" s="98" t="s">
        <v>1761</v>
      </c>
      <c r="C5" s="95">
        <v>44041</v>
      </c>
      <c r="D5" s="96">
        <v>44064</v>
      </c>
      <c r="E5" s="140" t="s">
        <v>2730</v>
      </c>
      <c r="F5" s="130" t="str">
        <f t="shared" si="0"/>
        <v>https://pubmed.ncbi.nlm.nih.gov/32814928/</v>
      </c>
      <c r="G5" s="97" t="s">
        <v>1864</v>
      </c>
      <c r="H5" s="97" t="s">
        <v>109</v>
      </c>
      <c r="I5" s="98" t="s">
        <v>2731</v>
      </c>
      <c r="J5" s="93" t="s">
        <v>2732</v>
      </c>
      <c r="K5" s="93">
        <v>2020</v>
      </c>
      <c r="L5" s="97" t="s">
        <v>1757</v>
      </c>
      <c r="M5" s="93" t="s">
        <v>2733</v>
      </c>
      <c r="N5" s="97" t="s">
        <v>2119</v>
      </c>
      <c r="O5" s="93" t="s">
        <v>237</v>
      </c>
      <c r="P5" s="93" t="s">
        <v>238</v>
      </c>
      <c r="Q5" s="93" t="s">
        <v>237</v>
      </c>
      <c r="R5" s="100" t="s">
        <v>238</v>
      </c>
      <c r="S5" s="98" t="s">
        <v>101</v>
      </c>
      <c r="T5" s="93" t="s">
        <v>1864</v>
      </c>
      <c r="U5" s="93" t="s">
        <v>237</v>
      </c>
      <c r="V5" s="93" t="s">
        <v>237</v>
      </c>
      <c r="W5" s="98" t="s">
        <v>237</v>
      </c>
      <c r="X5" s="93" t="s">
        <v>237</v>
      </c>
      <c r="Y5" s="93" t="s">
        <v>237</v>
      </c>
      <c r="Z5" s="93" t="s">
        <v>238</v>
      </c>
      <c r="AA5" s="98" t="s">
        <v>238</v>
      </c>
      <c r="AB5" s="98" t="s">
        <v>238</v>
      </c>
      <c r="AC5" s="98" t="s">
        <v>238</v>
      </c>
      <c r="AD5" s="98" t="s">
        <v>238</v>
      </c>
      <c r="AE5" s="98" t="s">
        <v>237</v>
      </c>
      <c r="AF5" s="98" t="s">
        <v>238</v>
      </c>
      <c r="AG5" s="98" t="s">
        <v>238</v>
      </c>
      <c r="AH5" s="98" t="s">
        <v>238</v>
      </c>
      <c r="AI5" s="98" t="s">
        <v>238</v>
      </c>
      <c r="AJ5" s="98" t="s">
        <v>238</v>
      </c>
    </row>
    <row r="6" spans="1:16365" s="94" customFormat="1" ht="30" customHeight="1" x14ac:dyDescent="0.35">
      <c r="A6" s="104" t="s">
        <v>2787</v>
      </c>
      <c r="B6" s="98" t="s">
        <v>2788</v>
      </c>
      <c r="C6" s="95">
        <v>44060</v>
      </c>
      <c r="D6" s="96">
        <v>44067</v>
      </c>
      <c r="E6" s="140" t="s">
        <v>2789</v>
      </c>
      <c r="F6" s="130" t="str">
        <f t="shared" si="0"/>
        <v>https://journals.sagepub.com/doi/full/10.1177/1352458520949152</v>
      </c>
      <c r="G6" s="97" t="s">
        <v>1864</v>
      </c>
      <c r="H6" s="97" t="s">
        <v>102</v>
      </c>
      <c r="I6" s="98" t="s">
        <v>2790</v>
      </c>
      <c r="J6" s="93" t="s">
        <v>3816</v>
      </c>
      <c r="K6" s="93">
        <v>2020</v>
      </c>
      <c r="L6" s="97" t="s">
        <v>1757</v>
      </c>
      <c r="M6" s="93" t="s">
        <v>2791</v>
      </c>
      <c r="N6" s="97" t="s">
        <v>2232</v>
      </c>
      <c r="O6" s="93" t="s">
        <v>237</v>
      </c>
      <c r="P6" s="93" t="s">
        <v>238</v>
      </c>
      <c r="Q6" s="93" t="s">
        <v>237</v>
      </c>
      <c r="R6" s="100" t="s">
        <v>237</v>
      </c>
      <c r="S6" s="98" t="s">
        <v>101</v>
      </c>
      <c r="T6" s="93" t="s">
        <v>1864</v>
      </c>
      <c r="U6" s="93" t="s">
        <v>237</v>
      </c>
      <c r="V6" s="93" t="s">
        <v>237</v>
      </c>
      <c r="W6" s="98" t="s">
        <v>237</v>
      </c>
      <c r="X6" s="93" t="s">
        <v>237</v>
      </c>
      <c r="Y6" s="93" t="s">
        <v>237</v>
      </c>
      <c r="Z6" s="93" t="s">
        <v>238</v>
      </c>
      <c r="AA6" s="98" t="s">
        <v>238</v>
      </c>
      <c r="AB6" s="98" t="s">
        <v>238</v>
      </c>
      <c r="AC6" s="98" t="s">
        <v>238</v>
      </c>
      <c r="AD6" s="98" t="s">
        <v>238</v>
      </c>
      <c r="AE6" s="98" t="s">
        <v>237</v>
      </c>
      <c r="AF6" s="98" t="s">
        <v>238</v>
      </c>
      <c r="AG6" s="98" t="s">
        <v>237</v>
      </c>
      <c r="AH6" s="98" t="s">
        <v>238</v>
      </c>
      <c r="AI6" s="98" t="s">
        <v>238</v>
      </c>
      <c r="AJ6" s="98" t="s">
        <v>238</v>
      </c>
    </row>
    <row r="7" spans="1:16365" s="117" customFormat="1" ht="30" customHeight="1" x14ac:dyDescent="0.35">
      <c r="A7" s="118" t="s">
        <v>2792</v>
      </c>
      <c r="B7" s="119" t="s">
        <v>2793</v>
      </c>
      <c r="C7" s="120" t="s">
        <v>2419</v>
      </c>
      <c r="D7" s="95" t="s">
        <v>2419</v>
      </c>
      <c r="E7" s="135" t="s">
        <v>2794</v>
      </c>
      <c r="F7" s="130" t="str">
        <f t="shared" si="0"/>
        <v>http://jcreview.com/?mno=110027</v>
      </c>
      <c r="G7" s="97" t="s">
        <v>1864</v>
      </c>
      <c r="H7" s="116" t="s">
        <v>102</v>
      </c>
      <c r="I7" s="119" t="s">
        <v>2795</v>
      </c>
      <c r="J7" s="120" t="s">
        <v>2796</v>
      </c>
      <c r="K7" s="120">
        <v>2020</v>
      </c>
      <c r="L7" s="116" t="s">
        <v>1757</v>
      </c>
      <c r="M7" s="120" t="s">
        <v>2797</v>
      </c>
      <c r="N7" s="97" t="s">
        <v>2232</v>
      </c>
      <c r="O7" s="120" t="s">
        <v>237</v>
      </c>
      <c r="P7" s="120" t="s">
        <v>238</v>
      </c>
      <c r="Q7" s="120" t="s">
        <v>237</v>
      </c>
      <c r="R7" s="121" t="s">
        <v>238</v>
      </c>
      <c r="S7" s="98" t="s">
        <v>101</v>
      </c>
      <c r="T7" s="93" t="s">
        <v>1864</v>
      </c>
      <c r="U7" s="120" t="s">
        <v>237</v>
      </c>
      <c r="V7" s="120" t="s">
        <v>237</v>
      </c>
      <c r="W7" s="119" t="s">
        <v>237</v>
      </c>
      <c r="X7" s="120" t="s">
        <v>237</v>
      </c>
      <c r="Y7" s="120" t="s">
        <v>237</v>
      </c>
      <c r="Z7" s="120" t="s">
        <v>238</v>
      </c>
      <c r="AA7" s="119" t="s">
        <v>238</v>
      </c>
      <c r="AB7" s="119" t="s">
        <v>238</v>
      </c>
      <c r="AC7" s="119" t="s">
        <v>238</v>
      </c>
      <c r="AD7" s="119" t="s">
        <v>238</v>
      </c>
      <c r="AE7" s="119" t="s">
        <v>237</v>
      </c>
      <c r="AF7" s="119" t="s">
        <v>238</v>
      </c>
      <c r="AG7" s="119" t="s">
        <v>238</v>
      </c>
      <c r="AH7" s="119" t="s">
        <v>238</v>
      </c>
      <c r="AI7" s="119" t="s">
        <v>238</v>
      </c>
      <c r="AJ7" s="119" t="s">
        <v>238</v>
      </c>
    </row>
    <row r="8" spans="1:16365" s="94" customFormat="1" ht="30" customHeight="1" x14ac:dyDescent="0.35">
      <c r="A8" s="104" t="s">
        <v>2849</v>
      </c>
      <c r="B8" s="98" t="s">
        <v>2850</v>
      </c>
      <c r="C8" s="95">
        <v>43966</v>
      </c>
      <c r="D8" s="95" t="s">
        <v>2419</v>
      </c>
      <c r="E8" s="135" t="s">
        <v>2851</v>
      </c>
      <c r="F8" s="130" t="str">
        <f t="shared" si="0"/>
        <v>https://www.medrxiv.org/content/10.1101/2020.05.09.20096842v1</v>
      </c>
      <c r="G8" s="97" t="s">
        <v>2261</v>
      </c>
      <c r="H8" s="97" t="s">
        <v>102</v>
      </c>
      <c r="I8" s="98" t="s">
        <v>2852</v>
      </c>
      <c r="J8" s="93" t="s">
        <v>2853</v>
      </c>
      <c r="K8" s="93">
        <v>2020</v>
      </c>
      <c r="L8" s="97" t="s">
        <v>1757</v>
      </c>
      <c r="M8" s="93" t="s">
        <v>2854</v>
      </c>
      <c r="N8" s="97" t="s">
        <v>2232</v>
      </c>
      <c r="O8" s="93" t="s">
        <v>237</v>
      </c>
      <c r="P8" s="93" t="s">
        <v>238</v>
      </c>
      <c r="Q8" s="93" t="s">
        <v>237</v>
      </c>
      <c r="R8" s="100" t="s">
        <v>238</v>
      </c>
      <c r="S8" s="98" t="s">
        <v>101</v>
      </c>
      <c r="T8" s="93" t="s">
        <v>2855</v>
      </c>
      <c r="U8" s="93" t="s">
        <v>237</v>
      </c>
      <c r="V8" s="93" t="s">
        <v>237</v>
      </c>
      <c r="W8" s="98" t="s">
        <v>237</v>
      </c>
      <c r="X8" s="93" t="s">
        <v>237</v>
      </c>
      <c r="Y8" s="93" t="s">
        <v>237</v>
      </c>
      <c r="Z8" s="93" t="s">
        <v>238</v>
      </c>
      <c r="AA8" s="98" t="s">
        <v>238</v>
      </c>
      <c r="AB8" s="98" t="s">
        <v>238</v>
      </c>
      <c r="AC8" s="98" t="s">
        <v>238</v>
      </c>
      <c r="AD8" s="98" t="s">
        <v>238</v>
      </c>
      <c r="AE8" s="98" t="s">
        <v>237</v>
      </c>
      <c r="AF8" s="98" t="s">
        <v>238</v>
      </c>
      <c r="AG8" s="98" t="s">
        <v>238</v>
      </c>
      <c r="AH8" s="98" t="s">
        <v>238</v>
      </c>
      <c r="AI8" s="98" t="s">
        <v>238</v>
      </c>
      <c r="AJ8" s="98"/>
    </row>
    <row r="9" spans="1:16365" s="94" customFormat="1" ht="30" customHeight="1" x14ac:dyDescent="0.35">
      <c r="A9" s="104" t="s">
        <v>2867</v>
      </c>
      <c r="B9" s="98" t="s">
        <v>1761</v>
      </c>
      <c r="C9" s="95">
        <v>44058</v>
      </c>
      <c r="D9" s="95" t="s">
        <v>2419</v>
      </c>
      <c r="E9" s="140" t="s">
        <v>2868</v>
      </c>
      <c r="F9" s="130" t="str">
        <f t="shared" si="0"/>
        <v>https://link.springer.com/article/10.1007/s42399-020-00443-5</v>
      </c>
      <c r="G9" s="97" t="s">
        <v>1896</v>
      </c>
      <c r="H9" s="97" t="s">
        <v>104</v>
      </c>
      <c r="I9" s="98" t="s">
        <v>2869</v>
      </c>
      <c r="J9" s="93" t="s">
        <v>2870</v>
      </c>
      <c r="K9" s="93">
        <v>2020</v>
      </c>
      <c r="L9" s="97" t="s">
        <v>1757</v>
      </c>
      <c r="M9" s="93" t="s">
        <v>2871</v>
      </c>
      <c r="N9" s="97" t="s">
        <v>2232</v>
      </c>
      <c r="O9" s="93" t="s">
        <v>237</v>
      </c>
      <c r="P9" s="93" t="s">
        <v>238</v>
      </c>
      <c r="Q9" s="93" t="s">
        <v>237</v>
      </c>
      <c r="R9" s="100" t="s">
        <v>238</v>
      </c>
      <c r="S9" s="98" t="s">
        <v>39</v>
      </c>
      <c r="T9" s="93">
        <v>2</v>
      </c>
      <c r="U9" s="93" t="s">
        <v>237</v>
      </c>
      <c r="V9" s="93" t="s">
        <v>237</v>
      </c>
      <c r="W9" s="98" t="s">
        <v>237</v>
      </c>
      <c r="X9" s="93" t="s">
        <v>237</v>
      </c>
      <c r="Y9" s="93" t="s">
        <v>237</v>
      </c>
      <c r="Z9" s="93" t="s">
        <v>238</v>
      </c>
      <c r="AA9" s="98" t="s">
        <v>238</v>
      </c>
      <c r="AB9" s="98" t="s">
        <v>238</v>
      </c>
      <c r="AC9" s="98" t="s">
        <v>238</v>
      </c>
      <c r="AD9" s="98" t="s">
        <v>238</v>
      </c>
      <c r="AE9" s="98" t="s">
        <v>237</v>
      </c>
      <c r="AF9" s="98" t="s">
        <v>238</v>
      </c>
      <c r="AG9" s="98" t="s">
        <v>238</v>
      </c>
      <c r="AH9" s="98" t="s">
        <v>238</v>
      </c>
      <c r="AI9" s="98" t="s">
        <v>238</v>
      </c>
      <c r="AJ9" s="98"/>
    </row>
    <row r="10" spans="1:16365" s="94" customFormat="1" ht="30" customHeight="1" x14ac:dyDescent="0.35">
      <c r="A10" s="104" t="s">
        <v>2872</v>
      </c>
      <c r="B10" s="98" t="s">
        <v>2873</v>
      </c>
      <c r="C10" s="95">
        <v>44030</v>
      </c>
      <c r="D10" s="95" t="s">
        <v>2419</v>
      </c>
      <c r="E10" s="140" t="s">
        <v>2874</v>
      </c>
      <c r="F10" s="130" t="str">
        <f t="shared" si="0"/>
        <v>https://pubmed.ncbi.nlm.nih.gov/32682444/</v>
      </c>
      <c r="G10" s="97" t="s">
        <v>1864</v>
      </c>
      <c r="H10" s="97" t="s">
        <v>2339</v>
      </c>
      <c r="I10" s="98" t="s">
        <v>2875</v>
      </c>
      <c r="J10" s="93" t="s">
        <v>2853</v>
      </c>
      <c r="K10" s="93">
        <v>2020</v>
      </c>
      <c r="L10" s="97" t="s">
        <v>1757</v>
      </c>
      <c r="M10" s="93" t="s">
        <v>2876</v>
      </c>
      <c r="N10" s="97" t="s">
        <v>2232</v>
      </c>
      <c r="O10" s="93" t="s">
        <v>237</v>
      </c>
      <c r="P10" s="93" t="s">
        <v>238</v>
      </c>
      <c r="Q10" s="93" t="s">
        <v>237</v>
      </c>
      <c r="R10" s="100" t="s">
        <v>238</v>
      </c>
      <c r="S10" s="98" t="s">
        <v>101</v>
      </c>
      <c r="T10" s="93" t="s">
        <v>1864</v>
      </c>
      <c r="U10" s="93" t="s">
        <v>237</v>
      </c>
      <c r="V10" s="93" t="s">
        <v>237</v>
      </c>
      <c r="W10" s="98" t="s">
        <v>237</v>
      </c>
      <c r="X10" s="93" t="s">
        <v>237</v>
      </c>
      <c r="Y10" s="93" t="s">
        <v>237</v>
      </c>
      <c r="Z10" s="93" t="s">
        <v>238</v>
      </c>
      <c r="AA10" s="98" t="s">
        <v>238</v>
      </c>
      <c r="AB10" s="98" t="s">
        <v>238</v>
      </c>
      <c r="AC10" s="98" t="s">
        <v>238</v>
      </c>
      <c r="AD10" s="98" t="s">
        <v>238</v>
      </c>
      <c r="AE10" s="98" t="s">
        <v>237</v>
      </c>
      <c r="AF10" s="98" t="s">
        <v>238</v>
      </c>
      <c r="AG10" s="98" t="s">
        <v>238</v>
      </c>
      <c r="AH10" s="98" t="s">
        <v>238</v>
      </c>
      <c r="AI10" s="98" t="s">
        <v>238</v>
      </c>
      <c r="AJ10" s="98"/>
    </row>
    <row r="11" spans="1:16365" s="117" customFormat="1" ht="30" customHeight="1" x14ac:dyDescent="0.35">
      <c r="A11" s="118" t="s">
        <v>2877</v>
      </c>
      <c r="B11" s="119" t="s">
        <v>2878</v>
      </c>
      <c r="C11" s="95">
        <v>44049</v>
      </c>
      <c r="D11" s="95" t="s">
        <v>2419</v>
      </c>
      <c r="E11" s="135" t="s">
        <v>2879</v>
      </c>
      <c r="F11" s="130" t="str">
        <f t="shared" si="0"/>
        <v>https://www.ajol.info/index.php/njp/article/view/198406</v>
      </c>
      <c r="G11" s="97" t="s">
        <v>2880</v>
      </c>
      <c r="H11" s="116" t="s">
        <v>104</v>
      </c>
      <c r="I11" s="119" t="s">
        <v>2881</v>
      </c>
      <c r="J11" s="120" t="s">
        <v>3823</v>
      </c>
      <c r="K11" s="120">
        <v>2020</v>
      </c>
      <c r="L11" s="116" t="s">
        <v>1757</v>
      </c>
      <c r="M11" s="93" t="s">
        <v>2882</v>
      </c>
      <c r="N11" s="97" t="s">
        <v>2232</v>
      </c>
      <c r="O11" s="120" t="s">
        <v>237</v>
      </c>
      <c r="P11" s="120" t="s">
        <v>238</v>
      </c>
      <c r="Q11" s="120" t="s">
        <v>237</v>
      </c>
      <c r="R11" s="121" t="s">
        <v>238</v>
      </c>
      <c r="S11" s="98" t="s">
        <v>39</v>
      </c>
      <c r="T11" s="93">
        <v>1</v>
      </c>
      <c r="U11" s="120" t="s">
        <v>237</v>
      </c>
      <c r="V11" s="120" t="s">
        <v>238</v>
      </c>
      <c r="W11" s="119" t="s">
        <v>237</v>
      </c>
      <c r="X11" s="120" t="s">
        <v>237</v>
      </c>
      <c r="Y11" s="120" t="s">
        <v>237</v>
      </c>
      <c r="Z11" s="120" t="s">
        <v>238</v>
      </c>
      <c r="AA11" s="119" t="s">
        <v>238</v>
      </c>
      <c r="AB11" s="119" t="s">
        <v>238</v>
      </c>
      <c r="AC11" s="119" t="s">
        <v>238</v>
      </c>
      <c r="AD11" s="119" t="s">
        <v>238</v>
      </c>
      <c r="AE11" s="119" t="s">
        <v>237</v>
      </c>
      <c r="AF11" s="119" t="s">
        <v>238</v>
      </c>
      <c r="AG11" s="119" t="s">
        <v>238</v>
      </c>
      <c r="AH11" s="119" t="s">
        <v>238</v>
      </c>
      <c r="AI11" s="119" t="s">
        <v>238</v>
      </c>
      <c r="AJ11" s="119"/>
    </row>
    <row r="12" spans="1:16365" s="117" customFormat="1" ht="30" customHeight="1" x14ac:dyDescent="0.35">
      <c r="A12" s="118" t="s">
        <v>2883</v>
      </c>
      <c r="B12" s="119" t="s">
        <v>3770</v>
      </c>
      <c r="C12" s="95">
        <v>44064</v>
      </c>
      <c r="D12" s="95" t="s">
        <v>2419</v>
      </c>
      <c r="E12" s="135" t="s">
        <v>2884</v>
      </c>
      <c r="F12" s="130" t="str">
        <f t="shared" si="0"/>
        <v>https://www.medrxiv.org/content/10.1101/2020.08.17.20176560v1</v>
      </c>
      <c r="G12" s="97" t="s">
        <v>1864</v>
      </c>
      <c r="H12" s="116" t="s">
        <v>102</v>
      </c>
      <c r="I12" s="119" t="s">
        <v>2885</v>
      </c>
      <c r="J12" s="120" t="s">
        <v>2853</v>
      </c>
      <c r="K12" s="120">
        <v>2020</v>
      </c>
      <c r="L12" s="116" t="s">
        <v>1757</v>
      </c>
      <c r="M12" s="120" t="s">
        <v>2886</v>
      </c>
      <c r="N12" s="97" t="s">
        <v>2232</v>
      </c>
      <c r="O12" s="120" t="s">
        <v>237</v>
      </c>
      <c r="P12" s="120" t="s">
        <v>238</v>
      </c>
      <c r="Q12" s="120" t="s">
        <v>237</v>
      </c>
      <c r="R12" s="121" t="s">
        <v>237</v>
      </c>
      <c r="S12" s="98" t="s">
        <v>101</v>
      </c>
      <c r="T12" s="93" t="s">
        <v>2887</v>
      </c>
      <c r="U12" s="120" t="s">
        <v>238</v>
      </c>
      <c r="V12" s="120" t="s">
        <v>238</v>
      </c>
      <c r="W12" s="119" t="s">
        <v>238</v>
      </c>
      <c r="X12" s="120" t="s">
        <v>238</v>
      </c>
      <c r="Y12" s="120" t="s">
        <v>237</v>
      </c>
      <c r="Z12" s="120" t="s">
        <v>238</v>
      </c>
      <c r="AA12" s="119" t="s">
        <v>238</v>
      </c>
      <c r="AB12" s="119" t="s">
        <v>238</v>
      </c>
      <c r="AC12" s="119" t="s">
        <v>238</v>
      </c>
      <c r="AD12" s="119" t="s">
        <v>238</v>
      </c>
      <c r="AE12" s="119" t="s">
        <v>237</v>
      </c>
      <c r="AF12" s="119" t="s">
        <v>238</v>
      </c>
      <c r="AG12" s="119" t="s">
        <v>237</v>
      </c>
      <c r="AH12" s="119" t="s">
        <v>238</v>
      </c>
      <c r="AI12" s="98" t="s">
        <v>238</v>
      </c>
      <c r="AJ12" s="119"/>
    </row>
    <row r="13" spans="1:16365" s="117" customFormat="1" ht="30" customHeight="1" x14ac:dyDescent="0.35">
      <c r="A13" s="118" t="s">
        <v>2893</v>
      </c>
      <c r="B13" s="98" t="s">
        <v>1761</v>
      </c>
      <c r="C13" s="95">
        <v>43970</v>
      </c>
      <c r="D13" s="95" t="s">
        <v>2419</v>
      </c>
      <c r="E13" s="135" t="s">
        <v>2894</v>
      </c>
      <c r="F13" s="130" t="str">
        <f t="shared" si="0"/>
        <v>https://pubmed.ncbi.nlm.nih.gov/32591236/</v>
      </c>
      <c r="G13" s="116" t="s">
        <v>2895</v>
      </c>
      <c r="H13" s="116" t="s">
        <v>104</v>
      </c>
      <c r="I13" s="119" t="s">
        <v>2896</v>
      </c>
      <c r="J13" s="120" t="s">
        <v>2897</v>
      </c>
      <c r="K13" s="120">
        <v>2020</v>
      </c>
      <c r="L13" s="116" t="s">
        <v>1757</v>
      </c>
      <c r="M13" s="120" t="s">
        <v>2898</v>
      </c>
      <c r="N13" s="97" t="s">
        <v>2232</v>
      </c>
      <c r="O13" s="120" t="s">
        <v>237</v>
      </c>
      <c r="P13" s="120" t="s">
        <v>238</v>
      </c>
      <c r="Q13" s="120" t="s">
        <v>238</v>
      </c>
      <c r="R13" s="121" t="s">
        <v>237</v>
      </c>
      <c r="S13" s="98" t="s">
        <v>105</v>
      </c>
      <c r="T13" s="93" t="s">
        <v>1864</v>
      </c>
      <c r="U13" s="120" t="s">
        <v>238</v>
      </c>
      <c r="V13" s="120" t="s">
        <v>238</v>
      </c>
      <c r="W13" s="119" t="s">
        <v>238</v>
      </c>
      <c r="X13" s="120" t="s">
        <v>238</v>
      </c>
      <c r="Y13" s="120" t="s">
        <v>237</v>
      </c>
      <c r="Z13" s="120" t="s">
        <v>238</v>
      </c>
      <c r="AA13" s="119" t="s">
        <v>238</v>
      </c>
      <c r="AB13" s="119" t="s">
        <v>238</v>
      </c>
      <c r="AC13" s="119" t="s">
        <v>238</v>
      </c>
      <c r="AD13" s="119" t="s">
        <v>238</v>
      </c>
      <c r="AE13" s="119" t="s">
        <v>238</v>
      </c>
      <c r="AF13" s="119" t="s">
        <v>238</v>
      </c>
      <c r="AG13" s="119" t="s">
        <v>237</v>
      </c>
      <c r="AH13" s="119" t="s">
        <v>238</v>
      </c>
      <c r="AI13" s="119" t="s">
        <v>238</v>
      </c>
      <c r="AJ13" s="119" t="s">
        <v>238</v>
      </c>
    </row>
    <row r="14" spans="1:16365" s="117" customFormat="1" ht="30" customHeight="1" x14ac:dyDescent="0.35">
      <c r="A14" s="118" t="s">
        <v>3766</v>
      </c>
      <c r="B14" s="119" t="s">
        <v>2904</v>
      </c>
      <c r="C14" s="120" t="s">
        <v>2419</v>
      </c>
      <c r="D14" s="95" t="s">
        <v>2419</v>
      </c>
      <c r="E14" s="137" t="s">
        <v>3825</v>
      </c>
      <c r="F14" s="130" t="str">
        <f t="shared" si="0"/>
        <v>http://scholar.googleusercontent.com/scholar?q=cache:3fZZTUIlecUJ:scholar.google.com/+Vulnerability+of+coronavirus+disease+(covid-19)+on+human+foetus:+a+review&amp;hl=en&amp;as_sdt=0,48</v>
      </c>
      <c r="G14" s="116" t="s">
        <v>107</v>
      </c>
      <c r="H14" s="116" t="s">
        <v>104</v>
      </c>
      <c r="I14" s="119" t="s">
        <v>2905</v>
      </c>
      <c r="J14" s="120" t="s">
        <v>2796</v>
      </c>
      <c r="K14" s="120">
        <v>2020</v>
      </c>
      <c r="L14" s="116" t="s">
        <v>1757</v>
      </c>
      <c r="M14" s="93" t="s">
        <v>2906</v>
      </c>
      <c r="N14" s="97" t="s">
        <v>2232</v>
      </c>
      <c r="O14" s="120" t="s">
        <v>237</v>
      </c>
      <c r="P14" s="120" t="s">
        <v>238</v>
      </c>
      <c r="Q14" s="120" t="s">
        <v>237</v>
      </c>
      <c r="R14" s="121" t="s">
        <v>238</v>
      </c>
      <c r="S14" s="98" t="s">
        <v>39</v>
      </c>
      <c r="T14" s="93" t="s">
        <v>2907</v>
      </c>
      <c r="U14" s="120" t="s">
        <v>237</v>
      </c>
      <c r="V14" s="120" t="s">
        <v>237</v>
      </c>
      <c r="W14" s="119" t="s">
        <v>237</v>
      </c>
      <c r="X14" s="120" t="s">
        <v>237</v>
      </c>
      <c r="Y14" s="120" t="s">
        <v>237</v>
      </c>
      <c r="Z14" s="120" t="s">
        <v>238</v>
      </c>
      <c r="AA14" s="119" t="s">
        <v>238</v>
      </c>
      <c r="AB14" s="119" t="s">
        <v>238</v>
      </c>
      <c r="AC14" s="119" t="s">
        <v>238</v>
      </c>
      <c r="AD14" s="119" t="s">
        <v>238</v>
      </c>
      <c r="AE14" s="119" t="s">
        <v>237</v>
      </c>
      <c r="AF14" s="119" t="s">
        <v>238</v>
      </c>
      <c r="AG14" s="119" t="s">
        <v>238</v>
      </c>
      <c r="AH14" s="119" t="s">
        <v>238</v>
      </c>
      <c r="AI14" s="119" t="s">
        <v>238</v>
      </c>
      <c r="AJ14" s="119" t="s">
        <v>238</v>
      </c>
    </row>
    <row r="15" spans="1:16365" s="117" customFormat="1" ht="30" customHeight="1" x14ac:dyDescent="0.35">
      <c r="A15" s="118" t="s">
        <v>2914</v>
      </c>
      <c r="B15" s="119" t="s">
        <v>2915</v>
      </c>
      <c r="C15" s="95">
        <v>44033</v>
      </c>
      <c r="D15" s="96">
        <v>44069</v>
      </c>
      <c r="E15" s="135" t="s">
        <v>2916</v>
      </c>
      <c r="F15" s="130" t="str">
        <f t="shared" si="0"/>
        <v>https://www.sciencedirect.com/science/article/pii/S014600052030063X</v>
      </c>
      <c r="G15" s="97" t="s">
        <v>1864</v>
      </c>
      <c r="H15" s="116" t="s">
        <v>102</v>
      </c>
      <c r="I15" s="119" t="s">
        <v>2917</v>
      </c>
      <c r="J15" s="120" t="s">
        <v>2422</v>
      </c>
      <c r="K15" s="120">
        <v>2020</v>
      </c>
      <c r="L15" s="116" t="s">
        <v>1757</v>
      </c>
      <c r="M15" s="120" t="s">
        <v>2918</v>
      </c>
      <c r="N15" s="97" t="s">
        <v>2232</v>
      </c>
      <c r="O15" s="120" t="s">
        <v>237</v>
      </c>
      <c r="P15" s="120" t="s">
        <v>238</v>
      </c>
      <c r="Q15" s="120" t="s">
        <v>238</v>
      </c>
      <c r="R15" s="121" t="s">
        <v>238</v>
      </c>
      <c r="S15" s="119" t="s">
        <v>101</v>
      </c>
      <c r="T15" s="93" t="s">
        <v>1864</v>
      </c>
      <c r="U15" s="120" t="s">
        <v>238</v>
      </c>
      <c r="V15" s="120" t="s">
        <v>238</v>
      </c>
      <c r="W15" s="119" t="s">
        <v>238</v>
      </c>
      <c r="X15" s="120" t="s">
        <v>238</v>
      </c>
      <c r="Y15" s="120" t="s">
        <v>238</v>
      </c>
      <c r="Z15" s="120" t="s">
        <v>238</v>
      </c>
      <c r="AA15" s="119" t="s">
        <v>238</v>
      </c>
      <c r="AB15" s="119" t="s">
        <v>238</v>
      </c>
      <c r="AC15" s="119" t="s">
        <v>238</v>
      </c>
      <c r="AD15" s="119" t="s">
        <v>238</v>
      </c>
      <c r="AE15" s="119" t="s">
        <v>238</v>
      </c>
      <c r="AF15" s="119" t="s">
        <v>238</v>
      </c>
      <c r="AG15" s="119" t="s">
        <v>238</v>
      </c>
      <c r="AH15" s="119" t="s">
        <v>238</v>
      </c>
      <c r="AI15" s="119" t="s">
        <v>238</v>
      </c>
      <c r="AJ15" s="119" t="s">
        <v>238</v>
      </c>
    </row>
    <row r="16" spans="1:16365" s="117" customFormat="1" ht="30" customHeight="1" x14ac:dyDescent="0.35">
      <c r="A16" s="118" t="s">
        <v>2963</v>
      </c>
      <c r="B16" s="119" t="s">
        <v>2964</v>
      </c>
      <c r="C16" s="95">
        <v>44015</v>
      </c>
      <c r="D16" s="95">
        <v>44068</v>
      </c>
      <c r="E16" s="135" t="s">
        <v>2965</v>
      </c>
      <c r="F16" s="130" t="str">
        <f t="shared" si="0"/>
        <v>https://www.sciencedirect.com/science/article/pii/S2589537020301905</v>
      </c>
      <c r="G16" s="97" t="s">
        <v>2261</v>
      </c>
      <c r="H16" s="116" t="s">
        <v>2187</v>
      </c>
      <c r="I16" s="119" t="s">
        <v>2966</v>
      </c>
      <c r="J16" s="120" t="s">
        <v>2596</v>
      </c>
      <c r="K16" s="120">
        <v>2020</v>
      </c>
      <c r="L16" s="116" t="s">
        <v>1757</v>
      </c>
      <c r="M16" s="120" t="s">
        <v>2967</v>
      </c>
      <c r="N16" s="97" t="s">
        <v>2232</v>
      </c>
      <c r="O16" s="120" t="s">
        <v>237</v>
      </c>
      <c r="P16" s="120" t="s">
        <v>238</v>
      </c>
      <c r="Q16" s="120" t="s">
        <v>237</v>
      </c>
      <c r="R16" s="121" t="s">
        <v>238</v>
      </c>
      <c r="S16" s="119" t="s">
        <v>101</v>
      </c>
      <c r="T16" s="93" t="s">
        <v>2968</v>
      </c>
      <c r="U16" s="120" t="s">
        <v>237</v>
      </c>
      <c r="V16" s="120" t="s">
        <v>238</v>
      </c>
      <c r="W16" s="119" t="s">
        <v>237</v>
      </c>
      <c r="X16" s="120" t="s">
        <v>237</v>
      </c>
      <c r="Y16" s="120" t="s">
        <v>237</v>
      </c>
      <c r="Z16" s="120" t="s">
        <v>238</v>
      </c>
      <c r="AA16" s="119" t="s">
        <v>238</v>
      </c>
      <c r="AB16" s="119" t="s">
        <v>238</v>
      </c>
      <c r="AC16" s="119" t="s">
        <v>238</v>
      </c>
      <c r="AD16" s="119" t="s">
        <v>238</v>
      </c>
      <c r="AE16" s="119" t="s">
        <v>237</v>
      </c>
      <c r="AF16" s="119" t="s">
        <v>238</v>
      </c>
      <c r="AG16" s="119" t="s">
        <v>238</v>
      </c>
      <c r="AH16" s="119" t="s">
        <v>238</v>
      </c>
      <c r="AI16" s="119" t="s">
        <v>238</v>
      </c>
      <c r="AJ16" s="119" t="s">
        <v>238</v>
      </c>
    </row>
    <row r="17" spans="1:36" s="117" customFormat="1" ht="30" customHeight="1" x14ac:dyDescent="0.35">
      <c r="A17" s="118" t="s">
        <v>2991</v>
      </c>
      <c r="B17" s="98" t="s">
        <v>2992</v>
      </c>
      <c r="C17" s="95">
        <v>44022</v>
      </c>
      <c r="D17" s="95">
        <v>44068</v>
      </c>
      <c r="E17" s="135" t="s">
        <v>2993</v>
      </c>
      <c r="F17" s="130" t="str">
        <f t="shared" si="0"/>
        <v>https://www.sciencedirect.com/science/article/pii/S1355184120301010</v>
      </c>
      <c r="G17" s="97" t="s">
        <v>1864</v>
      </c>
      <c r="H17" s="116" t="s">
        <v>102</v>
      </c>
      <c r="I17" s="119" t="s">
        <v>2994</v>
      </c>
      <c r="J17" s="120" t="s">
        <v>2995</v>
      </c>
      <c r="K17" s="120">
        <v>2020</v>
      </c>
      <c r="L17" s="116" t="s">
        <v>1757</v>
      </c>
      <c r="M17" s="120" t="s">
        <v>2996</v>
      </c>
      <c r="N17" s="97" t="s">
        <v>2232</v>
      </c>
      <c r="O17" s="120" t="s">
        <v>237</v>
      </c>
      <c r="P17" s="120" t="s">
        <v>238</v>
      </c>
      <c r="Q17" s="120" t="s">
        <v>238</v>
      </c>
      <c r="R17" s="121" t="s">
        <v>237</v>
      </c>
      <c r="S17" s="119" t="s">
        <v>101</v>
      </c>
      <c r="T17" s="93" t="s">
        <v>1864</v>
      </c>
      <c r="U17" s="120" t="s">
        <v>238</v>
      </c>
      <c r="V17" s="120" t="s">
        <v>238</v>
      </c>
      <c r="W17" s="119" t="s">
        <v>238</v>
      </c>
      <c r="X17" s="120" t="s">
        <v>238</v>
      </c>
      <c r="Y17" s="120" t="s">
        <v>238</v>
      </c>
      <c r="Z17" s="120" t="s">
        <v>238</v>
      </c>
      <c r="AA17" s="119" t="s">
        <v>238</v>
      </c>
      <c r="AB17" s="119" t="s">
        <v>238</v>
      </c>
      <c r="AC17" s="119" t="s">
        <v>238</v>
      </c>
      <c r="AD17" s="119" t="s">
        <v>238</v>
      </c>
      <c r="AE17" s="119" t="s">
        <v>238</v>
      </c>
      <c r="AF17" s="119" t="s">
        <v>238</v>
      </c>
      <c r="AG17" s="119" t="s">
        <v>238</v>
      </c>
      <c r="AH17" s="119" t="s">
        <v>238</v>
      </c>
      <c r="AI17" s="119" t="s">
        <v>238</v>
      </c>
      <c r="AJ17" s="119" t="s">
        <v>238</v>
      </c>
    </row>
    <row r="18" spans="1:36" s="117" customFormat="1" ht="30" customHeight="1" x14ac:dyDescent="0.35">
      <c r="A18" s="118" t="s">
        <v>2997</v>
      </c>
      <c r="B18" s="119" t="s">
        <v>2998</v>
      </c>
      <c r="C18" s="95">
        <v>44019</v>
      </c>
      <c r="D18" s="95">
        <v>44068</v>
      </c>
      <c r="E18" s="135" t="s">
        <v>2999</v>
      </c>
      <c r="F18" s="130" t="str">
        <f t="shared" si="0"/>
        <v>https://www.sciencedirect.com/science/article/pii/S135518412030096X</v>
      </c>
      <c r="G18" s="97" t="s">
        <v>1864</v>
      </c>
      <c r="H18" s="116" t="s">
        <v>102</v>
      </c>
      <c r="I18" s="119" t="s">
        <v>3000</v>
      </c>
      <c r="J18" s="120" t="s">
        <v>2995</v>
      </c>
      <c r="K18" s="120">
        <v>2020</v>
      </c>
      <c r="L18" s="116" t="s">
        <v>1757</v>
      </c>
      <c r="M18" s="120" t="s">
        <v>3001</v>
      </c>
      <c r="N18" s="97" t="s">
        <v>2232</v>
      </c>
      <c r="O18" s="120" t="s">
        <v>237</v>
      </c>
      <c r="P18" s="120" t="s">
        <v>238</v>
      </c>
      <c r="Q18" s="120" t="s">
        <v>237</v>
      </c>
      <c r="R18" s="121" t="s">
        <v>238</v>
      </c>
      <c r="S18" s="119" t="s">
        <v>101</v>
      </c>
      <c r="T18" s="93" t="s">
        <v>1864</v>
      </c>
      <c r="U18" s="120" t="s">
        <v>238</v>
      </c>
      <c r="V18" s="120" t="s">
        <v>238</v>
      </c>
      <c r="W18" s="119" t="s">
        <v>238</v>
      </c>
      <c r="X18" s="120" t="s">
        <v>238</v>
      </c>
      <c r="Y18" s="120" t="s">
        <v>238</v>
      </c>
      <c r="Z18" s="120" t="s">
        <v>238</v>
      </c>
      <c r="AA18" s="119" t="s">
        <v>238</v>
      </c>
      <c r="AB18" s="119" t="s">
        <v>238</v>
      </c>
      <c r="AC18" s="119" t="s">
        <v>238</v>
      </c>
      <c r="AD18" s="119" t="s">
        <v>238</v>
      </c>
      <c r="AE18" s="119" t="s">
        <v>238</v>
      </c>
      <c r="AF18" s="119" t="s">
        <v>238</v>
      </c>
      <c r="AG18" s="119" t="s">
        <v>238</v>
      </c>
      <c r="AH18" s="119" t="s">
        <v>238</v>
      </c>
      <c r="AI18" s="119" t="s">
        <v>238</v>
      </c>
      <c r="AJ18" s="119" t="s">
        <v>238</v>
      </c>
    </row>
    <row r="19" spans="1:36" s="117" customFormat="1" ht="30" customHeight="1" x14ac:dyDescent="0.35">
      <c r="A19" s="118" t="s">
        <v>3112</v>
      </c>
      <c r="B19" s="119" t="s">
        <v>3113</v>
      </c>
      <c r="C19" s="95">
        <v>44035</v>
      </c>
      <c r="D19" s="95">
        <v>44066</v>
      </c>
      <c r="E19" s="135" t="s">
        <v>3114</v>
      </c>
      <c r="F19" s="130" t="str">
        <f t="shared" si="0"/>
        <v>https://www.sciencedirect.com/science/article/pii/S0146000520300690</v>
      </c>
      <c r="G19" s="97" t="s">
        <v>2261</v>
      </c>
      <c r="H19" s="116" t="s">
        <v>102</v>
      </c>
      <c r="I19" s="119" t="s">
        <v>3115</v>
      </c>
      <c r="J19" s="120" t="s">
        <v>2422</v>
      </c>
      <c r="K19" s="120">
        <v>2020</v>
      </c>
      <c r="L19" s="116" t="s">
        <v>1757</v>
      </c>
      <c r="M19" s="120" t="s">
        <v>3116</v>
      </c>
      <c r="N19" s="97" t="s">
        <v>2232</v>
      </c>
      <c r="O19" s="120" t="s">
        <v>237</v>
      </c>
      <c r="P19" s="120" t="s">
        <v>238</v>
      </c>
      <c r="Q19" s="120" t="s">
        <v>237</v>
      </c>
      <c r="R19" s="121" t="s">
        <v>238</v>
      </c>
      <c r="S19" s="119" t="s">
        <v>101</v>
      </c>
      <c r="T19" s="93" t="s">
        <v>1864</v>
      </c>
      <c r="U19" s="120" t="s">
        <v>238</v>
      </c>
      <c r="V19" s="120" t="s">
        <v>238</v>
      </c>
      <c r="W19" s="119" t="s">
        <v>238</v>
      </c>
      <c r="X19" s="120" t="s">
        <v>238</v>
      </c>
      <c r="Y19" s="120" t="s">
        <v>238</v>
      </c>
      <c r="Z19" s="120" t="s">
        <v>238</v>
      </c>
      <c r="AA19" s="119" t="s">
        <v>238</v>
      </c>
      <c r="AB19" s="119" t="s">
        <v>238</v>
      </c>
      <c r="AC19" s="119" t="s">
        <v>238</v>
      </c>
      <c r="AD19" s="119" t="s">
        <v>238</v>
      </c>
      <c r="AE19" s="119" t="s">
        <v>238</v>
      </c>
      <c r="AF19" s="119" t="s">
        <v>238</v>
      </c>
      <c r="AG19" s="119" t="s">
        <v>238</v>
      </c>
      <c r="AH19" s="119" t="s">
        <v>238</v>
      </c>
      <c r="AI19" s="119" t="s">
        <v>238</v>
      </c>
      <c r="AJ19" s="119" t="s">
        <v>238</v>
      </c>
    </row>
    <row r="20" spans="1:36" s="117" customFormat="1" ht="30" customHeight="1" x14ac:dyDescent="0.35">
      <c r="A20" s="118" t="s">
        <v>3140</v>
      </c>
      <c r="B20" s="98" t="s">
        <v>3141</v>
      </c>
      <c r="C20" s="95">
        <v>44033</v>
      </c>
      <c r="D20" s="95">
        <v>44065</v>
      </c>
      <c r="E20" s="135" t="s">
        <v>3142</v>
      </c>
      <c r="F20" s="130" t="str">
        <f t="shared" si="0"/>
        <v>https://www.sciencedirect.com/science/article/pii/S0146000520300653?via%3Dihub</v>
      </c>
      <c r="G20" s="97" t="s">
        <v>1864</v>
      </c>
      <c r="H20" s="116" t="s">
        <v>102</v>
      </c>
      <c r="I20" s="119" t="s">
        <v>3143</v>
      </c>
      <c r="J20" s="120" t="s">
        <v>2422</v>
      </c>
      <c r="K20" s="120">
        <v>2020</v>
      </c>
      <c r="L20" s="116" t="s">
        <v>1757</v>
      </c>
      <c r="M20" s="120" t="s">
        <v>3144</v>
      </c>
      <c r="N20" s="97" t="s">
        <v>2232</v>
      </c>
      <c r="O20" s="120" t="s">
        <v>237</v>
      </c>
      <c r="P20" s="120" t="s">
        <v>238</v>
      </c>
      <c r="Q20" s="120" t="s">
        <v>237</v>
      </c>
      <c r="R20" s="121" t="s">
        <v>238</v>
      </c>
      <c r="S20" s="119" t="s">
        <v>101</v>
      </c>
      <c r="T20" s="93" t="s">
        <v>1864</v>
      </c>
      <c r="U20" s="120" t="s">
        <v>238</v>
      </c>
      <c r="V20" s="120" t="s">
        <v>238</v>
      </c>
      <c r="W20" s="119" t="s">
        <v>238</v>
      </c>
      <c r="X20" s="120" t="s">
        <v>238</v>
      </c>
      <c r="Y20" s="120" t="s">
        <v>238</v>
      </c>
      <c r="Z20" s="120" t="s">
        <v>238</v>
      </c>
      <c r="AA20" s="119" t="s">
        <v>238</v>
      </c>
      <c r="AB20" s="119" t="s">
        <v>238</v>
      </c>
      <c r="AC20" s="119" t="s">
        <v>238</v>
      </c>
      <c r="AD20" s="119" t="s">
        <v>238</v>
      </c>
      <c r="AE20" s="119" t="s">
        <v>238</v>
      </c>
      <c r="AF20" s="119" t="s">
        <v>238</v>
      </c>
      <c r="AG20" s="119" t="s">
        <v>238</v>
      </c>
      <c r="AH20" s="119" t="s">
        <v>238</v>
      </c>
      <c r="AI20" s="119" t="s">
        <v>238</v>
      </c>
      <c r="AJ20" s="119" t="s">
        <v>238</v>
      </c>
    </row>
    <row r="21" spans="1:36" s="117" customFormat="1" ht="30" customHeight="1" x14ac:dyDescent="0.35">
      <c r="A21" s="118" t="s">
        <v>3204</v>
      </c>
      <c r="B21" s="98" t="s">
        <v>3205</v>
      </c>
      <c r="C21" s="95">
        <v>44061</v>
      </c>
      <c r="D21" s="96">
        <v>44062</v>
      </c>
      <c r="E21" s="135" t="s">
        <v>3206</v>
      </c>
      <c r="F21" s="130" t="str">
        <f t="shared" si="0"/>
        <v>https://journals.sagepub.com/doi/full/10.1177/2380084420952747</v>
      </c>
      <c r="G21" s="97" t="s">
        <v>1864</v>
      </c>
      <c r="H21" s="116" t="s">
        <v>102</v>
      </c>
      <c r="I21" s="119" t="s">
        <v>3207</v>
      </c>
      <c r="J21" s="120" t="s">
        <v>3208</v>
      </c>
      <c r="K21" s="120">
        <v>2020</v>
      </c>
      <c r="L21" s="116" t="s">
        <v>1757</v>
      </c>
      <c r="M21" s="93" t="s">
        <v>3209</v>
      </c>
      <c r="N21" s="97" t="s">
        <v>2232</v>
      </c>
      <c r="O21" s="120" t="s">
        <v>237</v>
      </c>
      <c r="P21" s="120" t="s">
        <v>238</v>
      </c>
      <c r="Q21" s="120" t="s">
        <v>237</v>
      </c>
      <c r="R21" s="121" t="s">
        <v>238</v>
      </c>
      <c r="S21" s="119" t="s">
        <v>101</v>
      </c>
      <c r="T21" s="93" t="s">
        <v>1864</v>
      </c>
      <c r="U21" s="120" t="s">
        <v>238</v>
      </c>
      <c r="V21" s="120" t="s">
        <v>238</v>
      </c>
      <c r="W21" s="119" t="s">
        <v>238</v>
      </c>
      <c r="X21" s="120" t="s">
        <v>238</v>
      </c>
      <c r="Y21" s="120" t="s">
        <v>238</v>
      </c>
      <c r="Z21" s="120" t="s">
        <v>238</v>
      </c>
      <c r="AA21" s="119" t="s">
        <v>238</v>
      </c>
      <c r="AB21" s="119" t="s">
        <v>238</v>
      </c>
      <c r="AC21" s="119" t="s">
        <v>238</v>
      </c>
      <c r="AD21" s="119" t="s">
        <v>238</v>
      </c>
      <c r="AE21" s="119" t="s">
        <v>238</v>
      </c>
      <c r="AF21" s="119" t="s">
        <v>238</v>
      </c>
      <c r="AG21" s="119" t="s">
        <v>238</v>
      </c>
      <c r="AH21" s="119" t="s">
        <v>238</v>
      </c>
      <c r="AI21" s="119" t="s">
        <v>238</v>
      </c>
      <c r="AJ21" s="119" t="s">
        <v>238</v>
      </c>
    </row>
    <row r="22" spans="1:36" s="117" customFormat="1" ht="30" customHeight="1" x14ac:dyDescent="0.35">
      <c r="A22" s="118" t="s">
        <v>3254</v>
      </c>
      <c r="B22" s="119" t="s">
        <v>3255</v>
      </c>
      <c r="C22" s="95">
        <v>43998</v>
      </c>
      <c r="D22" s="95" t="s">
        <v>2419</v>
      </c>
      <c r="E22" s="135" t="s">
        <v>3256</v>
      </c>
      <c r="F22" s="130" t="str">
        <f t="shared" si="0"/>
        <v>https://onlinelibrary.wiley.com/doi/full/10.1111/apa.15413</v>
      </c>
      <c r="G22" s="97" t="s">
        <v>1864</v>
      </c>
      <c r="H22" s="116" t="s">
        <v>102</v>
      </c>
      <c r="I22" s="119" t="s">
        <v>3257</v>
      </c>
      <c r="J22" s="120" t="s">
        <v>3258</v>
      </c>
      <c r="K22" s="120">
        <v>2020</v>
      </c>
      <c r="L22" s="116" t="s">
        <v>1757</v>
      </c>
      <c r="M22" s="93" t="s">
        <v>3259</v>
      </c>
      <c r="N22" s="97" t="s">
        <v>2232</v>
      </c>
      <c r="O22" s="120" t="s">
        <v>237</v>
      </c>
      <c r="P22" s="120" t="s">
        <v>238</v>
      </c>
      <c r="Q22" s="120" t="s">
        <v>237</v>
      </c>
      <c r="R22" s="121" t="s">
        <v>238</v>
      </c>
      <c r="S22" s="119" t="s">
        <v>101</v>
      </c>
      <c r="T22" s="93" t="s">
        <v>1864</v>
      </c>
      <c r="U22" s="120" t="s">
        <v>238</v>
      </c>
      <c r="V22" s="120" t="s">
        <v>238</v>
      </c>
      <c r="W22" s="119" t="s">
        <v>238</v>
      </c>
      <c r="X22" s="120" t="s">
        <v>238</v>
      </c>
      <c r="Y22" s="120" t="s">
        <v>238</v>
      </c>
      <c r="Z22" s="120" t="s">
        <v>238</v>
      </c>
      <c r="AA22" s="119" t="s">
        <v>238</v>
      </c>
      <c r="AB22" s="119" t="s">
        <v>238</v>
      </c>
      <c r="AC22" s="119" t="s">
        <v>238</v>
      </c>
      <c r="AD22" s="119" t="s">
        <v>238</v>
      </c>
      <c r="AE22" s="119" t="s">
        <v>238</v>
      </c>
      <c r="AF22" s="119" t="s">
        <v>238</v>
      </c>
      <c r="AG22" s="119" t="s">
        <v>238</v>
      </c>
      <c r="AH22" s="119" t="s">
        <v>238</v>
      </c>
      <c r="AI22" s="119" t="s">
        <v>238</v>
      </c>
      <c r="AJ22" s="119" t="s">
        <v>238</v>
      </c>
    </row>
    <row r="23" spans="1:36" s="117" customFormat="1" ht="30" customHeight="1" x14ac:dyDescent="0.35">
      <c r="A23" s="118" t="s">
        <v>3267</v>
      </c>
      <c r="B23" s="119" t="s">
        <v>1761</v>
      </c>
      <c r="C23" s="120" t="s">
        <v>2419</v>
      </c>
      <c r="D23" s="95" t="s">
        <v>2419</v>
      </c>
      <c r="E23" s="135" t="s">
        <v>3268</v>
      </c>
      <c r="F23" s="130" t="str">
        <f t="shared" si="0"/>
        <v>https://sa1s3.patientpop.com/assets/docs/156697.pdf</v>
      </c>
      <c r="G23" s="97" t="s">
        <v>1864</v>
      </c>
      <c r="H23" s="116" t="s">
        <v>102</v>
      </c>
      <c r="I23" s="119" t="s">
        <v>3269</v>
      </c>
      <c r="J23" s="120" t="s">
        <v>3833</v>
      </c>
      <c r="K23" s="120">
        <v>2020</v>
      </c>
      <c r="L23" s="116" t="s">
        <v>227</v>
      </c>
      <c r="M23" s="93" t="s">
        <v>2767</v>
      </c>
      <c r="N23" s="97" t="s">
        <v>2232</v>
      </c>
      <c r="O23" s="120" t="s">
        <v>237</v>
      </c>
      <c r="P23" s="120" t="s">
        <v>238</v>
      </c>
      <c r="Q23" s="120" t="s">
        <v>237</v>
      </c>
      <c r="R23" s="121" t="s">
        <v>238</v>
      </c>
      <c r="S23" s="119" t="s">
        <v>101</v>
      </c>
      <c r="T23" s="93" t="s">
        <v>1864</v>
      </c>
      <c r="U23" s="120" t="s">
        <v>238</v>
      </c>
      <c r="V23" s="120" t="s">
        <v>238</v>
      </c>
      <c r="W23" s="119" t="s">
        <v>238</v>
      </c>
      <c r="X23" s="120" t="s">
        <v>238</v>
      </c>
      <c r="Y23" s="120" t="s">
        <v>238</v>
      </c>
      <c r="Z23" s="120" t="s">
        <v>238</v>
      </c>
      <c r="AA23" s="119" t="s">
        <v>238</v>
      </c>
      <c r="AB23" s="119" t="s">
        <v>238</v>
      </c>
      <c r="AC23" s="119" t="s">
        <v>238</v>
      </c>
      <c r="AD23" s="119" t="s">
        <v>238</v>
      </c>
      <c r="AE23" s="119" t="s">
        <v>238</v>
      </c>
      <c r="AF23" s="119" t="s">
        <v>238</v>
      </c>
      <c r="AG23" s="119" t="s">
        <v>238</v>
      </c>
      <c r="AH23" s="119" t="s">
        <v>238</v>
      </c>
      <c r="AI23" s="119" t="s">
        <v>238</v>
      </c>
      <c r="AJ23" s="119" t="s">
        <v>238</v>
      </c>
    </row>
    <row r="24" spans="1:36" s="117" customFormat="1" ht="30" customHeight="1" x14ac:dyDescent="0.35">
      <c r="A24" s="118" t="s">
        <v>3270</v>
      </c>
      <c r="B24" s="119" t="s">
        <v>3271</v>
      </c>
      <c r="C24" s="120" t="s">
        <v>2419</v>
      </c>
      <c r="D24" s="95" t="s">
        <v>2419</v>
      </c>
      <c r="E24" s="135" t="s">
        <v>3272</v>
      </c>
      <c r="F24" s="130" t="str">
        <f t="shared" si="0"/>
        <v>http://www.jcreview.com/?mno=114600</v>
      </c>
      <c r="G24" s="97" t="s">
        <v>1864</v>
      </c>
      <c r="H24" s="116" t="s">
        <v>102</v>
      </c>
      <c r="I24" s="119" t="s">
        <v>3273</v>
      </c>
      <c r="J24" s="120" t="s">
        <v>2796</v>
      </c>
      <c r="K24" s="120">
        <v>2020</v>
      </c>
      <c r="L24" s="116" t="s">
        <v>1757</v>
      </c>
      <c r="M24" s="93" t="s">
        <v>3274</v>
      </c>
      <c r="N24" s="97" t="s">
        <v>2232</v>
      </c>
      <c r="O24" s="120" t="s">
        <v>237</v>
      </c>
      <c r="P24" s="120" t="s">
        <v>238</v>
      </c>
      <c r="Q24" s="120" t="s">
        <v>237</v>
      </c>
      <c r="R24" s="121" t="s">
        <v>238</v>
      </c>
      <c r="S24" s="119" t="s">
        <v>101</v>
      </c>
      <c r="T24" s="93" t="s">
        <v>1864</v>
      </c>
      <c r="U24" s="120" t="s">
        <v>238</v>
      </c>
      <c r="V24" s="120" t="s">
        <v>238</v>
      </c>
      <c r="W24" s="119" t="s">
        <v>238</v>
      </c>
      <c r="X24" s="120" t="s">
        <v>238</v>
      </c>
      <c r="Y24" s="120" t="s">
        <v>238</v>
      </c>
      <c r="Z24" s="120" t="s">
        <v>238</v>
      </c>
      <c r="AA24" s="119" t="s">
        <v>238</v>
      </c>
      <c r="AB24" s="119" t="s">
        <v>238</v>
      </c>
      <c r="AC24" s="119" t="s">
        <v>238</v>
      </c>
      <c r="AD24" s="119" t="s">
        <v>238</v>
      </c>
      <c r="AE24" s="119" t="s">
        <v>238</v>
      </c>
      <c r="AF24" s="119" t="s">
        <v>238</v>
      </c>
      <c r="AG24" s="119" t="s">
        <v>238</v>
      </c>
      <c r="AH24" s="119" t="s">
        <v>238</v>
      </c>
      <c r="AI24" s="119" t="s">
        <v>238</v>
      </c>
      <c r="AJ24" s="119" t="s">
        <v>238</v>
      </c>
    </row>
    <row r="25" spans="1:36" s="117" customFormat="1" ht="30" customHeight="1" x14ac:dyDescent="0.35">
      <c r="A25" s="118" t="s">
        <v>3303</v>
      </c>
      <c r="B25" s="119" t="s">
        <v>3304</v>
      </c>
      <c r="C25" s="95">
        <v>44039</v>
      </c>
      <c r="D25" s="95" t="s">
        <v>2419</v>
      </c>
      <c r="E25" s="135" t="s">
        <v>3305</v>
      </c>
      <c r="F25" s="130" t="str">
        <f t="shared" si="0"/>
        <v>https://www.cochranelibrary.com/cdsr/doi/10.1002/14651858.CD013691/full</v>
      </c>
      <c r="G25" s="97" t="s">
        <v>1864</v>
      </c>
      <c r="H25" s="116" t="s">
        <v>2339</v>
      </c>
      <c r="I25" s="119" t="s">
        <v>3306</v>
      </c>
      <c r="J25" s="120" t="s">
        <v>3307</v>
      </c>
      <c r="K25" s="120">
        <v>2020</v>
      </c>
      <c r="L25" s="116" t="s">
        <v>1757</v>
      </c>
      <c r="M25" s="93" t="s">
        <v>3308</v>
      </c>
      <c r="N25" s="97" t="s">
        <v>2232</v>
      </c>
      <c r="O25" s="120" t="s">
        <v>237</v>
      </c>
      <c r="P25" s="120" t="s">
        <v>238</v>
      </c>
      <c r="Q25" s="120" t="s">
        <v>238</v>
      </c>
      <c r="R25" s="121" t="s">
        <v>238</v>
      </c>
      <c r="S25" s="119" t="s">
        <v>101</v>
      </c>
      <c r="T25" s="93" t="s">
        <v>1864</v>
      </c>
      <c r="U25" s="120" t="s">
        <v>238</v>
      </c>
      <c r="V25" s="120" t="s">
        <v>238</v>
      </c>
      <c r="W25" s="119" t="s">
        <v>238</v>
      </c>
      <c r="X25" s="120" t="s">
        <v>238</v>
      </c>
      <c r="Y25" s="120" t="s">
        <v>238</v>
      </c>
      <c r="Z25" s="120" t="s">
        <v>238</v>
      </c>
      <c r="AA25" s="119" t="s">
        <v>238</v>
      </c>
      <c r="AB25" s="119" t="s">
        <v>238</v>
      </c>
      <c r="AC25" s="119" t="s">
        <v>238</v>
      </c>
      <c r="AD25" s="119" t="s">
        <v>238</v>
      </c>
      <c r="AE25" s="119" t="s">
        <v>238</v>
      </c>
      <c r="AF25" s="119" t="s">
        <v>238</v>
      </c>
      <c r="AG25" s="119" t="s">
        <v>238</v>
      </c>
      <c r="AH25" s="119" t="s">
        <v>238</v>
      </c>
      <c r="AI25" s="119" t="s">
        <v>238</v>
      </c>
      <c r="AJ25" s="119" t="s">
        <v>238</v>
      </c>
    </row>
    <row r="26" spans="1:36" s="117" customFormat="1" ht="30" customHeight="1" x14ac:dyDescent="0.35">
      <c r="A26" s="118" t="s">
        <v>3331</v>
      </c>
      <c r="B26" s="119" t="s">
        <v>3332</v>
      </c>
      <c r="C26" s="95">
        <v>44025</v>
      </c>
      <c r="D26" s="95" t="s">
        <v>2419</v>
      </c>
      <c r="E26" s="135" t="s">
        <v>3333</v>
      </c>
      <c r="F26" s="130" t="str">
        <f t="shared" si="0"/>
        <v>http://www.bjoaonline.com/article.asp?issn=2549-2276;year=2020;volume=4;issue=5;spage=13;epage=16;aulast=Agung</v>
      </c>
      <c r="G26" s="97" t="s">
        <v>1864</v>
      </c>
      <c r="H26" s="116" t="s">
        <v>102</v>
      </c>
      <c r="I26" s="119" t="s">
        <v>3334</v>
      </c>
      <c r="J26" s="120" t="s">
        <v>3335</v>
      </c>
      <c r="K26" s="120">
        <v>2020</v>
      </c>
      <c r="L26" s="116" t="s">
        <v>1757</v>
      </c>
      <c r="M26" s="93" t="s">
        <v>3336</v>
      </c>
      <c r="N26" s="97" t="s">
        <v>2232</v>
      </c>
      <c r="O26" s="120" t="s">
        <v>237</v>
      </c>
      <c r="P26" s="120" t="s">
        <v>238</v>
      </c>
      <c r="Q26" s="120" t="s">
        <v>237</v>
      </c>
      <c r="R26" s="121" t="s">
        <v>238</v>
      </c>
      <c r="S26" s="119" t="s">
        <v>101</v>
      </c>
      <c r="T26" s="93" t="s">
        <v>1864</v>
      </c>
      <c r="U26" s="120" t="s">
        <v>238</v>
      </c>
      <c r="V26" s="120" t="s">
        <v>238</v>
      </c>
      <c r="W26" s="119" t="s">
        <v>238</v>
      </c>
      <c r="X26" s="120" t="s">
        <v>238</v>
      </c>
      <c r="Y26" s="120" t="s">
        <v>238</v>
      </c>
      <c r="Z26" s="120" t="s">
        <v>238</v>
      </c>
      <c r="AA26" s="119" t="s">
        <v>238</v>
      </c>
      <c r="AB26" s="119" t="s">
        <v>238</v>
      </c>
      <c r="AC26" s="119" t="s">
        <v>238</v>
      </c>
      <c r="AD26" s="119" t="s">
        <v>238</v>
      </c>
      <c r="AE26" s="119" t="s">
        <v>238</v>
      </c>
      <c r="AF26" s="119" t="s">
        <v>238</v>
      </c>
      <c r="AG26" s="119" t="s">
        <v>238</v>
      </c>
      <c r="AH26" s="119" t="s">
        <v>238</v>
      </c>
      <c r="AI26" s="119" t="s">
        <v>238</v>
      </c>
      <c r="AJ26" s="119" t="s">
        <v>238</v>
      </c>
    </row>
    <row r="27" spans="1:36" s="117" customFormat="1" ht="30" customHeight="1" x14ac:dyDescent="0.35">
      <c r="A27" s="118" t="s">
        <v>3337</v>
      </c>
      <c r="B27" s="98" t="s">
        <v>3338</v>
      </c>
      <c r="C27" s="95">
        <v>43921</v>
      </c>
      <c r="D27" s="95" t="s">
        <v>2419</v>
      </c>
      <c r="E27" s="135" t="s">
        <v>3339</v>
      </c>
      <c r="F27" s="130" t="str">
        <f t="shared" si="0"/>
        <v>https://e-kjp.org/DOIx.php?id=10.14734/PN.2020.31.1.1</v>
      </c>
      <c r="G27" s="97" t="s">
        <v>1864</v>
      </c>
      <c r="H27" s="116" t="s">
        <v>102</v>
      </c>
      <c r="I27" s="119" t="s">
        <v>3340</v>
      </c>
      <c r="J27" s="120" t="s">
        <v>3341</v>
      </c>
      <c r="K27" s="120">
        <v>2020</v>
      </c>
      <c r="L27" s="116" t="s">
        <v>1757</v>
      </c>
      <c r="M27" s="93" t="s">
        <v>3342</v>
      </c>
      <c r="N27" s="97" t="s">
        <v>3343</v>
      </c>
      <c r="O27" s="120" t="s">
        <v>237</v>
      </c>
      <c r="P27" s="120" t="s">
        <v>238</v>
      </c>
      <c r="Q27" s="120" t="s">
        <v>237</v>
      </c>
      <c r="R27" s="121" t="s">
        <v>238</v>
      </c>
      <c r="S27" s="119" t="s">
        <v>101</v>
      </c>
      <c r="T27" s="93" t="s">
        <v>1864</v>
      </c>
      <c r="U27" s="120" t="s">
        <v>238</v>
      </c>
      <c r="V27" s="120" t="s">
        <v>238</v>
      </c>
      <c r="W27" s="119" t="s">
        <v>238</v>
      </c>
      <c r="X27" s="120" t="s">
        <v>238</v>
      </c>
      <c r="Y27" s="120" t="s">
        <v>238</v>
      </c>
      <c r="Z27" s="120" t="s">
        <v>238</v>
      </c>
      <c r="AA27" s="119" t="s">
        <v>238</v>
      </c>
      <c r="AB27" s="119" t="s">
        <v>238</v>
      </c>
      <c r="AC27" s="119" t="s">
        <v>238</v>
      </c>
      <c r="AD27" s="119" t="s">
        <v>238</v>
      </c>
      <c r="AE27" s="119" t="s">
        <v>238</v>
      </c>
      <c r="AF27" s="119" t="s">
        <v>238</v>
      </c>
      <c r="AG27" s="119" t="s">
        <v>238</v>
      </c>
      <c r="AH27" s="119" t="s">
        <v>238</v>
      </c>
      <c r="AI27" s="119" t="s">
        <v>238</v>
      </c>
      <c r="AJ27" s="119" t="s">
        <v>238</v>
      </c>
    </row>
    <row r="28" spans="1:36" s="117" customFormat="1" ht="30" customHeight="1" x14ac:dyDescent="0.35">
      <c r="A28" s="118" t="s">
        <v>3350</v>
      </c>
      <c r="B28" s="98" t="s">
        <v>3351</v>
      </c>
      <c r="C28" s="95">
        <v>43936</v>
      </c>
      <c r="D28" s="95" t="s">
        <v>2419</v>
      </c>
      <c r="E28" s="135" t="s">
        <v>3352</v>
      </c>
      <c r="F28" s="130" t="str">
        <f t="shared" si="0"/>
        <v>https://www.researchsquare.com/article/rs-22938/v1</v>
      </c>
      <c r="G28" s="116" t="s">
        <v>2428</v>
      </c>
      <c r="H28" s="116" t="s">
        <v>104</v>
      </c>
      <c r="I28" s="119" t="s">
        <v>3353</v>
      </c>
      <c r="J28" s="120" t="s">
        <v>3328</v>
      </c>
      <c r="K28" s="120">
        <v>2020</v>
      </c>
      <c r="L28" s="116" t="s">
        <v>1757</v>
      </c>
      <c r="M28" s="93" t="s">
        <v>3354</v>
      </c>
      <c r="N28" s="97" t="s">
        <v>2232</v>
      </c>
      <c r="O28" s="120" t="s">
        <v>237</v>
      </c>
      <c r="P28" s="120" t="s">
        <v>238</v>
      </c>
      <c r="Q28" s="120" t="s">
        <v>237</v>
      </c>
      <c r="R28" s="121" t="s">
        <v>238</v>
      </c>
      <c r="S28" s="119" t="s">
        <v>39</v>
      </c>
      <c r="T28" s="93" t="s">
        <v>2231</v>
      </c>
      <c r="U28" s="120" t="s">
        <v>237</v>
      </c>
      <c r="V28" s="120" t="s">
        <v>238</v>
      </c>
      <c r="W28" s="119" t="s">
        <v>237</v>
      </c>
      <c r="X28" s="120" t="s">
        <v>237</v>
      </c>
      <c r="Y28" s="120" t="s">
        <v>237</v>
      </c>
      <c r="Z28" s="120" t="s">
        <v>238</v>
      </c>
      <c r="AA28" s="119" t="s">
        <v>238</v>
      </c>
      <c r="AB28" s="119" t="s">
        <v>238</v>
      </c>
      <c r="AC28" s="119" t="s">
        <v>238</v>
      </c>
      <c r="AD28" s="119" t="s">
        <v>238</v>
      </c>
      <c r="AE28" s="119" t="s">
        <v>237</v>
      </c>
      <c r="AF28" s="119" t="s">
        <v>238</v>
      </c>
      <c r="AG28" s="119" t="s">
        <v>238</v>
      </c>
      <c r="AH28" s="119" t="s">
        <v>238</v>
      </c>
      <c r="AI28" s="119" t="s">
        <v>238</v>
      </c>
      <c r="AJ28" s="119" t="s">
        <v>238</v>
      </c>
    </row>
    <row r="29" spans="1:36" s="117" customFormat="1" ht="30" customHeight="1" x14ac:dyDescent="0.35">
      <c r="A29" s="118" t="s">
        <v>3508</v>
      </c>
      <c r="B29" s="98" t="s">
        <v>1761</v>
      </c>
      <c r="C29" s="95">
        <v>44033</v>
      </c>
      <c r="D29" s="95">
        <v>44068</v>
      </c>
      <c r="E29" s="135" t="s">
        <v>3509</v>
      </c>
      <c r="F29" s="130" t="str">
        <f t="shared" si="0"/>
        <v>https://link.springer.com/article/10.1007%2Fs10311-020-01054-1</v>
      </c>
      <c r="G29" s="97" t="s">
        <v>1864</v>
      </c>
      <c r="H29" s="116" t="s">
        <v>109</v>
      </c>
      <c r="I29" s="119" t="s">
        <v>3510</v>
      </c>
      <c r="J29" s="120" t="s">
        <v>3511</v>
      </c>
      <c r="K29" s="120">
        <v>2020</v>
      </c>
      <c r="L29" s="116" t="s">
        <v>1757</v>
      </c>
      <c r="M29" s="120" t="s">
        <v>3512</v>
      </c>
      <c r="N29" s="97" t="s">
        <v>2232</v>
      </c>
      <c r="O29" s="120" t="s">
        <v>237</v>
      </c>
      <c r="P29" s="120" t="s">
        <v>237</v>
      </c>
      <c r="Q29" s="120" t="s">
        <v>238</v>
      </c>
      <c r="R29" s="121" t="s">
        <v>237</v>
      </c>
      <c r="S29" s="119" t="s">
        <v>101</v>
      </c>
      <c r="T29" s="93" t="s">
        <v>1864</v>
      </c>
      <c r="U29" s="120" t="s">
        <v>238</v>
      </c>
      <c r="V29" s="120" t="s">
        <v>238</v>
      </c>
      <c r="W29" s="119" t="s">
        <v>237</v>
      </c>
      <c r="X29" s="120" t="s">
        <v>238</v>
      </c>
      <c r="Y29" s="120" t="s">
        <v>238</v>
      </c>
      <c r="Z29" s="120" t="s">
        <v>237</v>
      </c>
      <c r="AA29" s="119" t="s">
        <v>238</v>
      </c>
      <c r="AB29" s="119" t="s">
        <v>238</v>
      </c>
      <c r="AC29" s="119" t="s">
        <v>237</v>
      </c>
      <c r="AD29" s="119" t="s">
        <v>238</v>
      </c>
      <c r="AE29" s="119" t="s">
        <v>238</v>
      </c>
      <c r="AF29" s="119" t="s">
        <v>238</v>
      </c>
      <c r="AG29" s="119" t="s">
        <v>237</v>
      </c>
      <c r="AH29" s="119" t="s">
        <v>237</v>
      </c>
      <c r="AI29" s="119" t="s">
        <v>238</v>
      </c>
      <c r="AJ29" s="119" t="s">
        <v>238</v>
      </c>
    </row>
    <row r="30" spans="1:36" s="94" customFormat="1" ht="30" customHeight="1" x14ac:dyDescent="0.35">
      <c r="A30" s="104" t="s">
        <v>3683</v>
      </c>
      <c r="B30" s="98" t="s">
        <v>1761</v>
      </c>
      <c r="C30" s="95">
        <v>43920</v>
      </c>
      <c r="D30" s="95" t="s">
        <v>2419</v>
      </c>
      <c r="E30" s="135" t="s">
        <v>3684</v>
      </c>
      <c r="F30" s="130" t="str">
        <f t="shared" si="0"/>
        <v>https://journals.sagepub.com/doi/full/10.1177/0890334420917661</v>
      </c>
      <c r="G30" s="97" t="s">
        <v>2261</v>
      </c>
      <c r="H30" s="97" t="s">
        <v>102</v>
      </c>
      <c r="I30" s="98" t="s">
        <v>3685</v>
      </c>
      <c r="J30" s="93" t="s">
        <v>3686</v>
      </c>
      <c r="K30" s="93">
        <v>2020</v>
      </c>
      <c r="L30" s="97" t="s">
        <v>1757</v>
      </c>
      <c r="M30" s="93" t="s">
        <v>2767</v>
      </c>
      <c r="N30" s="97" t="s">
        <v>2232</v>
      </c>
      <c r="O30" s="93" t="s">
        <v>237</v>
      </c>
      <c r="P30" s="93" t="s">
        <v>237</v>
      </c>
      <c r="Q30" s="93" t="s">
        <v>238</v>
      </c>
      <c r="R30" s="100" t="s">
        <v>237</v>
      </c>
      <c r="S30" s="98" t="s">
        <v>101</v>
      </c>
      <c r="T30" s="93" t="s">
        <v>1864</v>
      </c>
      <c r="U30" s="93" t="s">
        <v>238</v>
      </c>
      <c r="V30" s="93" t="s">
        <v>238</v>
      </c>
      <c r="W30" s="98" t="s">
        <v>237</v>
      </c>
      <c r="X30" s="93" t="s">
        <v>238</v>
      </c>
      <c r="Y30" s="93" t="s">
        <v>238</v>
      </c>
      <c r="Z30" s="93" t="s">
        <v>237</v>
      </c>
      <c r="AA30" s="98" t="s">
        <v>238</v>
      </c>
      <c r="AB30" s="98" t="s">
        <v>238</v>
      </c>
      <c r="AC30" s="98" t="s">
        <v>238</v>
      </c>
      <c r="AD30" s="98" t="s">
        <v>238</v>
      </c>
      <c r="AE30" s="98" t="s">
        <v>238</v>
      </c>
      <c r="AF30" s="98" t="s">
        <v>238</v>
      </c>
      <c r="AG30" s="98" t="s">
        <v>237</v>
      </c>
      <c r="AH30" s="98" t="s">
        <v>237</v>
      </c>
      <c r="AI30" s="98" t="s">
        <v>238</v>
      </c>
      <c r="AJ30" s="98" t="s">
        <v>238</v>
      </c>
    </row>
  </sheetData>
  <autoFilter ref="A1:AJ1" xr:uid="{B665087F-E453-4737-BBBA-9BBA4DF6303B}"/>
  <phoneticPr fontId="44" type="noConversion"/>
  <conditionalFormatting sqref="A1">
    <cfRule type="duplicateValues" dxfId="163" priority="82"/>
  </conditionalFormatting>
  <conditionalFormatting sqref="A1 A31:A1048576">
    <cfRule type="duplicateValues" dxfId="162" priority="5"/>
  </conditionalFormatting>
  <conditionalFormatting sqref="M2:N30">
    <cfRule type="cellIs" dxfId="161" priority="2" operator="equal">
      <formula>"Exclude"</formula>
    </cfRule>
    <cfRule type="cellIs" dxfId="160" priority="3" operator="equal">
      <formula>"Include"</formula>
    </cfRule>
  </conditionalFormatting>
  <conditionalFormatting sqref="C2:C30">
    <cfRule type="containsBlanks" dxfId="159" priority="1">
      <formula>LEN(TRIM(C2))=0</formula>
    </cfRule>
  </conditionalFormatting>
  <conditionalFormatting sqref="A2:A30">
    <cfRule type="duplicateValues" dxfId="158" priority="4"/>
  </conditionalFormatting>
  <hyperlinks>
    <hyperlink ref="E14" r:id="rId1" xr:uid="{98E82BB1-C1DC-421F-B369-4D8DE077C0D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E7F4-9E55-4A6B-9C26-8F322C45DF5C}">
  <dimension ref="A1:XEK34"/>
  <sheetViews>
    <sheetView workbookViewId="0">
      <pane xSplit="1" topLeftCell="B1" activePane="topRight" state="frozen"/>
      <selection pane="topRight" activeCell="A2" sqref="A2"/>
    </sheetView>
  </sheetViews>
  <sheetFormatPr defaultColWidth="24.453125" defaultRowHeight="30" customHeight="1" x14ac:dyDescent="0.35"/>
  <cols>
    <col min="1" max="1" width="60.6328125" style="101" customWidth="1"/>
    <col min="2" max="2" width="71.6328125" style="101" customWidth="1"/>
    <col min="3" max="4" width="24.453125" style="99"/>
    <col min="5" max="5" width="14.6328125" style="108" hidden="1" customWidth="1"/>
    <col min="6" max="16384" width="24.453125" style="99"/>
  </cols>
  <sheetData>
    <row r="1" spans="1:16365" ht="30" customHeight="1" x14ac:dyDescent="0.35">
      <c r="A1" s="88" t="s">
        <v>10</v>
      </c>
      <c r="B1" s="88" t="s">
        <v>12</v>
      </c>
      <c r="C1" s="89" t="s">
        <v>14</v>
      </c>
      <c r="D1" s="89" t="s">
        <v>16</v>
      </c>
      <c r="E1" s="139"/>
      <c r="F1" s="88" t="s">
        <v>18</v>
      </c>
      <c r="G1" s="88" t="s">
        <v>19</v>
      </c>
      <c r="H1" s="88" t="s">
        <v>20</v>
      </c>
      <c r="I1" s="88" t="s">
        <v>22</v>
      </c>
      <c r="J1" s="88" t="s">
        <v>24</v>
      </c>
      <c r="K1" s="88" t="s">
        <v>25</v>
      </c>
      <c r="L1" s="88" t="s">
        <v>1265</v>
      </c>
      <c r="M1" s="88" t="s">
        <v>28</v>
      </c>
      <c r="N1" s="88" t="s">
        <v>29</v>
      </c>
      <c r="O1" s="88" t="s">
        <v>31</v>
      </c>
      <c r="P1" s="88" t="s">
        <v>33</v>
      </c>
      <c r="Q1" s="88" t="s">
        <v>35</v>
      </c>
      <c r="R1" s="88" t="s">
        <v>37</v>
      </c>
      <c r="S1" s="88" t="s">
        <v>39</v>
      </c>
      <c r="T1" s="90" t="s">
        <v>40</v>
      </c>
      <c r="U1" s="90" t="s">
        <v>2263</v>
      </c>
      <c r="V1" s="90" t="s">
        <v>43</v>
      </c>
      <c r="W1" s="90" t="s">
        <v>95</v>
      </c>
      <c r="X1" s="90" t="s">
        <v>1957</v>
      </c>
      <c r="Y1" s="90" t="s">
        <v>1865</v>
      </c>
      <c r="Z1" s="90" t="s">
        <v>96</v>
      </c>
      <c r="AA1" s="90" t="s">
        <v>2264</v>
      </c>
      <c r="AB1" s="90" t="s">
        <v>97</v>
      </c>
      <c r="AC1" s="90" t="s">
        <v>98</v>
      </c>
      <c r="AD1" s="90" t="s">
        <v>1866</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row>
    <row r="2" spans="1:16365" s="94" customFormat="1" ht="30" customHeight="1" x14ac:dyDescent="0.35">
      <c r="A2" s="104" t="s">
        <v>2575</v>
      </c>
      <c r="B2" s="98" t="s">
        <v>2576</v>
      </c>
      <c r="C2" s="95">
        <v>44062</v>
      </c>
      <c r="D2" s="96">
        <v>44069</v>
      </c>
      <c r="E2" s="140" t="s">
        <v>2577</v>
      </c>
      <c r="F2" s="130" t="str">
        <f>HYPERLINK(E2)</f>
        <v>https://pubmed.ncbi.nlm.nih.gov/32839022/</v>
      </c>
      <c r="G2" s="97" t="s">
        <v>1864</v>
      </c>
      <c r="H2" s="97" t="s">
        <v>102</v>
      </c>
      <c r="I2" s="98" t="s">
        <v>2578</v>
      </c>
      <c r="J2" s="93" t="s">
        <v>2425</v>
      </c>
      <c r="K2" s="93">
        <v>2020</v>
      </c>
      <c r="L2" s="97" t="s">
        <v>1757</v>
      </c>
      <c r="M2" s="93" t="s">
        <v>2579</v>
      </c>
      <c r="N2" s="97" t="s">
        <v>2232</v>
      </c>
      <c r="O2" s="93" t="s">
        <v>238</v>
      </c>
      <c r="P2" s="93" t="s">
        <v>237</v>
      </c>
      <c r="Q2" s="93" t="s">
        <v>238</v>
      </c>
      <c r="R2" s="100" t="s">
        <v>238</v>
      </c>
      <c r="S2" s="98" t="s">
        <v>101</v>
      </c>
      <c r="T2" s="93" t="s">
        <v>1864</v>
      </c>
      <c r="U2" s="93" t="s">
        <v>238</v>
      </c>
      <c r="V2" s="93" t="s">
        <v>238</v>
      </c>
      <c r="W2" s="98" t="s">
        <v>238</v>
      </c>
      <c r="X2" s="93" t="s">
        <v>238</v>
      </c>
      <c r="Y2" s="93" t="s">
        <v>238</v>
      </c>
      <c r="Z2" s="93" t="s">
        <v>238</v>
      </c>
      <c r="AA2" s="98" t="s">
        <v>238</v>
      </c>
      <c r="AB2" s="98" t="s">
        <v>238</v>
      </c>
      <c r="AC2" s="98" t="s">
        <v>238</v>
      </c>
      <c r="AD2" s="98" t="s">
        <v>237</v>
      </c>
      <c r="AE2" s="98" t="s">
        <v>238</v>
      </c>
      <c r="AF2" s="98" t="s">
        <v>238</v>
      </c>
      <c r="AG2" s="98" t="s">
        <v>238</v>
      </c>
      <c r="AH2" s="98" t="s">
        <v>238</v>
      </c>
      <c r="AI2" s="98" t="s">
        <v>238</v>
      </c>
      <c r="AJ2" s="98" t="s">
        <v>238</v>
      </c>
    </row>
    <row r="3" spans="1:16365" s="94" customFormat="1" ht="30" customHeight="1" x14ac:dyDescent="0.35">
      <c r="A3" s="104" t="s">
        <v>2580</v>
      </c>
      <c r="B3" s="98" t="s">
        <v>1761</v>
      </c>
      <c r="C3" s="95">
        <v>44067</v>
      </c>
      <c r="D3" s="96">
        <v>44069</v>
      </c>
      <c r="E3" s="140" t="s">
        <v>2581</v>
      </c>
      <c r="F3" s="130" t="str">
        <f t="shared" ref="F3:F34" si="0">HYPERLINK(E3)</f>
        <v>https://pubmed.ncbi.nlm.nih.gov/32838631/</v>
      </c>
      <c r="G3" s="97" t="s">
        <v>1864</v>
      </c>
      <c r="H3" s="97" t="s">
        <v>109</v>
      </c>
      <c r="I3" s="98" t="s">
        <v>2582</v>
      </c>
      <c r="J3" s="93" t="s">
        <v>2583</v>
      </c>
      <c r="K3" s="93">
        <v>2020</v>
      </c>
      <c r="L3" s="97" t="s">
        <v>1757</v>
      </c>
      <c r="M3" s="93" t="s">
        <v>2584</v>
      </c>
      <c r="N3" s="97" t="s">
        <v>2232</v>
      </c>
      <c r="O3" s="93" t="s">
        <v>237</v>
      </c>
      <c r="P3" s="93" t="s">
        <v>238</v>
      </c>
      <c r="Q3" s="93" t="s">
        <v>237</v>
      </c>
      <c r="R3" s="100" t="s">
        <v>238</v>
      </c>
      <c r="S3" s="98" t="s">
        <v>101</v>
      </c>
      <c r="T3" s="93" t="s">
        <v>1864</v>
      </c>
      <c r="U3" s="93" t="s">
        <v>237</v>
      </c>
      <c r="V3" s="93" t="s">
        <v>237</v>
      </c>
      <c r="W3" s="98" t="s">
        <v>238</v>
      </c>
      <c r="X3" s="93" t="s">
        <v>237</v>
      </c>
      <c r="Y3" s="93" t="s">
        <v>238</v>
      </c>
      <c r="Z3" s="93" t="s">
        <v>238</v>
      </c>
      <c r="AA3" s="98" t="s">
        <v>238</v>
      </c>
      <c r="AB3" s="98" t="s">
        <v>238</v>
      </c>
      <c r="AC3" s="98" t="s">
        <v>238</v>
      </c>
      <c r="AD3" s="98" t="s">
        <v>238</v>
      </c>
      <c r="AE3" s="98" t="s">
        <v>237</v>
      </c>
      <c r="AF3" s="98" t="s">
        <v>238</v>
      </c>
      <c r="AG3" s="98" t="s">
        <v>238</v>
      </c>
      <c r="AH3" s="98" t="s">
        <v>238</v>
      </c>
      <c r="AI3" s="98" t="s">
        <v>238</v>
      </c>
      <c r="AJ3" s="98" t="s">
        <v>238</v>
      </c>
    </row>
    <row r="4" spans="1:16365" s="94" customFormat="1" ht="30" customHeight="1" x14ac:dyDescent="0.35">
      <c r="A4" s="104" t="s">
        <v>2598</v>
      </c>
      <c r="B4" s="98" t="s">
        <v>2599</v>
      </c>
      <c r="C4" s="95">
        <v>44027</v>
      </c>
      <c r="D4" s="96">
        <v>44068</v>
      </c>
      <c r="E4" s="140" t="s">
        <v>2600</v>
      </c>
      <c r="F4" s="130" t="str">
        <f t="shared" si="0"/>
        <v>https://www.ncbi.nlm.nih.gov/pmc/articles/PMC7362323/</v>
      </c>
      <c r="G4" s="97" t="s">
        <v>1864</v>
      </c>
      <c r="H4" s="97" t="s">
        <v>109</v>
      </c>
      <c r="I4" s="98" t="s">
        <v>2601</v>
      </c>
      <c r="J4" s="93" t="s">
        <v>2602</v>
      </c>
      <c r="K4" s="93">
        <v>2020</v>
      </c>
      <c r="L4" s="97" t="s">
        <v>1757</v>
      </c>
      <c r="M4" s="93" t="s">
        <v>2603</v>
      </c>
      <c r="N4" s="97" t="s">
        <v>2232</v>
      </c>
      <c r="O4" s="93" t="s">
        <v>238</v>
      </c>
      <c r="P4" s="93" t="s">
        <v>237</v>
      </c>
      <c r="Q4" s="93" t="s">
        <v>238</v>
      </c>
      <c r="R4" s="100" t="s">
        <v>238</v>
      </c>
      <c r="S4" s="98" t="s">
        <v>101</v>
      </c>
      <c r="T4" s="93" t="s">
        <v>1864</v>
      </c>
      <c r="U4" s="93" t="s">
        <v>238</v>
      </c>
      <c r="V4" s="93" t="s">
        <v>238</v>
      </c>
      <c r="W4" s="98" t="s">
        <v>238</v>
      </c>
      <c r="X4" s="93" t="s">
        <v>238</v>
      </c>
      <c r="Y4" s="93" t="s">
        <v>238</v>
      </c>
      <c r="Z4" s="93" t="s">
        <v>238</v>
      </c>
      <c r="AA4" s="98" t="s">
        <v>238</v>
      </c>
      <c r="AB4" s="98" t="s">
        <v>238</v>
      </c>
      <c r="AC4" s="98" t="s">
        <v>238</v>
      </c>
      <c r="AD4" s="98" t="s">
        <v>238</v>
      </c>
      <c r="AE4" s="98" t="s">
        <v>238</v>
      </c>
      <c r="AF4" s="98" t="s">
        <v>238</v>
      </c>
      <c r="AG4" s="98" t="s">
        <v>238</v>
      </c>
      <c r="AH4" s="98" t="s">
        <v>238</v>
      </c>
      <c r="AI4" s="98" t="s">
        <v>238</v>
      </c>
      <c r="AJ4" s="98" t="s">
        <v>238</v>
      </c>
    </row>
    <row r="5" spans="1:16365" s="94" customFormat="1" ht="30" customHeight="1" x14ac:dyDescent="0.35">
      <c r="A5" s="104" t="s">
        <v>2610</v>
      </c>
      <c r="B5" s="98" t="s">
        <v>2611</v>
      </c>
      <c r="C5" s="95">
        <v>43996</v>
      </c>
      <c r="D5" s="96">
        <v>44068</v>
      </c>
      <c r="E5" s="140" t="s">
        <v>2612</v>
      </c>
      <c r="F5" s="130" t="str">
        <f t="shared" si="0"/>
        <v>https://www.ncbi.nlm.nih.gov/pmc/articles/PMC7293590/</v>
      </c>
      <c r="G5" s="97" t="s">
        <v>103</v>
      </c>
      <c r="H5" s="97" t="s">
        <v>2338</v>
      </c>
      <c r="I5" s="98" t="s">
        <v>2613</v>
      </c>
      <c r="J5" s="93" t="s">
        <v>2614</v>
      </c>
      <c r="K5" s="93">
        <v>2020</v>
      </c>
      <c r="L5" s="97" t="s">
        <v>1757</v>
      </c>
      <c r="M5" s="93" t="s">
        <v>2615</v>
      </c>
      <c r="N5" s="97" t="s">
        <v>2232</v>
      </c>
      <c r="O5" s="93" t="s">
        <v>238</v>
      </c>
      <c r="P5" s="93" t="s">
        <v>237</v>
      </c>
      <c r="Q5" s="93" t="s">
        <v>238</v>
      </c>
      <c r="R5" s="100" t="s">
        <v>238</v>
      </c>
      <c r="S5" s="98" t="s">
        <v>105</v>
      </c>
      <c r="T5" s="93" t="s">
        <v>1864</v>
      </c>
      <c r="U5" s="93" t="s">
        <v>238</v>
      </c>
      <c r="V5" s="93" t="s">
        <v>238</v>
      </c>
      <c r="W5" s="98" t="s">
        <v>238</v>
      </c>
      <c r="X5" s="93" t="s">
        <v>238</v>
      </c>
      <c r="Y5" s="93" t="s">
        <v>238</v>
      </c>
      <c r="Z5" s="93" t="s">
        <v>238</v>
      </c>
      <c r="AA5" s="98" t="s">
        <v>238</v>
      </c>
      <c r="AB5" s="98" t="s">
        <v>238</v>
      </c>
      <c r="AC5" s="98" t="s">
        <v>238</v>
      </c>
      <c r="AD5" s="98" t="s">
        <v>238</v>
      </c>
      <c r="AE5" s="98" t="s">
        <v>238</v>
      </c>
      <c r="AF5" s="98" t="s">
        <v>238</v>
      </c>
      <c r="AG5" s="98" t="s">
        <v>238</v>
      </c>
      <c r="AH5" s="98" t="s">
        <v>238</v>
      </c>
      <c r="AI5" s="98" t="s">
        <v>238</v>
      </c>
      <c r="AJ5" s="98" t="s">
        <v>238</v>
      </c>
    </row>
    <row r="6" spans="1:16365" s="94" customFormat="1" ht="30" customHeight="1" x14ac:dyDescent="0.35">
      <c r="A6" s="104" t="s">
        <v>2616</v>
      </c>
      <c r="B6" s="98" t="s">
        <v>2617</v>
      </c>
      <c r="C6" s="95">
        <v>43988</v>
      </c>
      <c r="D6" s="96">
        <v>44068</v>
      </c>
      <c r="E6" s="140" t="s">
        <v>2618</v>
      </c>
      <c r="F6" s="130" t="str">
        <f t="shared" si="0"/>
        <v>https://www.ncbi.nlm.nih.gov/pmc/articles/PMC7274936/</v>
      </c>
      <c r="G6" s="97" t="s">
        <v>1864</v>
      </c>
      <c r="H6" s="97" t="s">
        <v>109</v>
      </c>
      <c r="I6" s="98" t="s">
        <v>2619</v>
      </c>
      <c r="J6" s="93" t="s">
        <v>2614</v>
      </c>
      <c r="K6" s="93">
        <v>2020</v>
      </c>
      <c r="L6" s="97" t="s">
        <v>1757</v>
      </c>
      <c r="M6" s="93" t="s">
        <v>2620</v>
      </c>
      <c r="N6" s="97" t="s">
        <v>2232</v>
      </c>
      <c r="O6" s="93" t="s">
        <v>238</v>
      </c>
      <c r="P6" s="93" t="s">
        <v>237</v>
      </c>
      <c r="Q6" s="93" t="s">
        <v>238</v>
      </c>
      <c r="R6" s="100" t="s">
        <v>238</v>
      </c>
      <c r="S6" s="98" t="s">
        <v>101</v>
      </c>
      <c r="T6" s="93" t="s">
        <v>1864</v>
      </c>
      <c r="U6" s="93" t="s">
        <v>238</v>
      </c>
      <c r="V6" s="93" t="s">
        <v>238</v>
      </c>
      <c r="W6" s="98" t="s">
        <v>238</v>
      </c>
      <c r="X6" s="93" t="s">
        <v>238</v>
      </c>
      <c r="Y6" s="93" t="s">
        <v>238</v>
      </c>
      <c r="Z6" s="93" t="s">
        <v>238</v>
      </c>
      <c r="AA6" s="98" t="s">
        <v>238</v>
      </c>
      <c r="AB6" s="98" t="s">
        <v>238</v>
      </c>
      <c r="AC6" s="98" t="s">
        <v>238</v>
      </c>
      <c r="AD6" s="98" t="s">
        <v>238</v>
      </c>
      <c r="AE6" s="98" t="s">
        <v>238</v>
      </c>
      <c r="AF6" s="98" t="s">
        <v>238</v>
      </c>
      <c r="AG6" s="98" t="s">
        <v>238</v>
      </c>
      <c r="AH6" s="98" t="s">
        <v>238</v>
      </c>
      <c r="AI6" s="98" t="s">
        <v>238</v>
      </c>
      <c r="AJ6" s="98" t="s">
        <v>238</v>
      </c>
    </row>
    <row r="7" spans="1:16365" s="94" customFormat="1" ht="30" customHeight="1" x14ac:dyDescent="0.35">
      <c r="A7" s="104" t="s">
        <v>2688</v>
      </c>
      <c r="B7" s="98" t="s">
        <v>2689</v>
      </c>
      <c r="C7" s="95">
        <v>44060</v>
      </c>
      <c r="D7" s="96">
        <v>44064</v>
      </c>
      <c r="E7" s="140" t="s">
        <v>2690</v>
      </c>
      <c r="F7" s="130" t="str">
        <f t="shared" si="0"/>
        <v>https://pubmed.ncbi.nlm.nih.gov/32818674/</v>
      </c>
      <c r="G7" s="97" t="s">
        <v>117</v>
      </c>
      <c r="H7" s="97" t="s">
        <v>1759</v>
      </c>
      <c r="I7" s="98" t="s">
        <v>2691</v>
      </c>
      <c r="J7" s="93" t="s">
        <v>2692</v>
      </c>
      <c r="K7" s="93">
        <v>2020</v>
      </c>
      <c r="L7" s="97" t="s">
        <v>1757</v>
      </c>
      <c r="M7" s="93" t="s">
        <v>2693</v>
      </c>
      <c r="N7" s="97" t="s">
        <v>2232</v>
      </c>
      <c r="O7" s="93" t="s">
        <v>238</v>
      </c>
      <c r="P7" s="93" t="s">
        <v>237</v>
      </c>
      <c r="Q7" s="93" t="s">
        <v>238</v>
      </c>
      <c r="R7" s="100" t="s">
        <v>238</v>
      </c>
      <c r="S7" s="98" t="s">
        <v>105</v>
      </c>
      <c r="T7" s="93" t="s">
        <v>2694</v>
      </c>
      <c r="U7" s="93" t="s">
        <v>238</v>
      </c>
      <c r="V7" s="93" t="s">
        <v>238</v>
      </c>
      <c r="W7" s="98" t="s">
        <v>238</v>
      </c>
      <c r="X7" s="93" t="s">
        <v>238</v>
      </c>
      <c r="Y7" s="93" t="s">
        <v>238</v>
      </c>
      <c r="Z7" s="93" t="s">
        <v>238</v>
      </c>
      <c r="AA7" s="98" t="s">
        <v>238</v>
      </c>
      <c r="AB7" s="98" t="s">
        <v>238</v>
      </c>
      <c r="AC7" s="98" t="s">
        <v>238</v>
      </c>
      <c r="AD7" s="98" t="s">
        <v>238</v>
      </c>
      <c r="AE7" s="98" t="s">
        <v>238</v>
      </c>
      <c r="AF7" s="98" t="s">
        <v>238</v>
      </c>
      <c r="AG7" s="98" t="s">
        <v>238</v>
      </c>
      <c r="AH7" s="98" t="s">
        <v>238</v>
      </c>
      <c r="AI7" s="98" t="s">
        <v>238</v>
      </c>
      <c r="AJ7" s="98" t="s">
        <v>238</v>
      </c>
    </row>
    <row r="8" spans="1:16365" s="94" customFormat="1" ht="30" customHeight="1" x14ac:dyDescent="0.35">
      <c r="A8" s="104" t="s">
        <v>2764</v>
      </c>
      <c r="B8" s="98" t="s">
        <v>1761</v>
      </c>
      <c r="C8" s="95">
        <v>44010</v>
      </c>
      <c r="D8" s="96">
        <v>44061</v>
      </c>
      <c r="E8" s="140" t="s">
        <v>2765</v>
      </c>
      <c r="F8" s="130" t="str">
        <f t="shared" si="0"/>
        <v>https://jiacam.org/ojs/index.php/JIACAM/article/view/502</v>
      </c>
      <c r="G8" s="97" t="s">
        <v>1864</v>
      </c>
      <c r="H8" s="97" t="s">
        <v>109</v>
      </c>
      <c r="I8" s="98" t="s">
        <v>2766</v>
      </c>
      <c r="J8" s="93" t="s">
        <v>3813</v>
      </c>
      <c r="K8" s="93">
        <v>2020</v>
      </c>
      <c r="L8" s="97" t="s">
        <v>1757</v>
      </c>
      <c r="M8" s="93" t="s">
        <v>2767</v>
      </c>
      <c r="N8" s="97" t="s">
        <v>2232</v>
      </c>
      <c r="O8" s="93" t="s">
        <v>238</v>
      </c>
      <c r="P8" s="93" t="s">
        <v>237</v>
      </c>
      <c r="Q8" s="93" t="s">
        <v>238</v>
      </c>
      <c r="R8" s="100" t="s">
        <v>238</v>
      </c>
      <c r="S8" s="98" t="s">
        <v>101</v>
      </c>
      <c r="T8" s="93" t="s">
        <v>1864</v>
      </c>
      <c r="U8" s="93" t="s">
        <v>238</v>
      </c>
      <c r="V8" s="93" t="s">
        <v>238</v>
      </c>
      <c r="W8" s="98" t="s">
        <v>238</v>
      </c>
      <c r="X8" s="93" t="s">
        <v>238</v>
      </c>
      <c r="Y8" s="93" t="s">
        <v>238</v>
      </c>
      <c r="Z8" s="93" t="s">
        <v>238</v>
      </c>
      <c r="AA8" s="98" t="s">
        <v>238</v>
      </c>
      <c r="AB8" s="98" t="s">
        <v>238</v>
      </c>
      <c r="AC8" s="98" t="s">
        <v>238</v>
      </c>
      <c r="AD8" s="98" t="s">
        <v>238</v>
      </c>
      <c r="AE8" s="98" t="s">
        <v>238</v>
      </c>
      <c r="AF8" s="98" t="s">
        <v>238</v>
      </c>
      <c r="AG8" s="98" t="s">
        <v>238</v>
      </c>
      <c r="AH8" s="98" t="s">
        <v>238</v>
      </c>
      <c r="AI8" s="98" t="s">
        <v>238</v>
      </c>
      <c r="AJ8" s="98" t="s">
        <v>238</v>
      </c>
    </row>
    <row r="9" spans="1:16365" s="94" customFormat="1" ht="30" customHeight="1" x14ac:dyDescent="0.35">
      <c r="A9" s="104" t="s">
        <v>2768</v>
      </c>
      <c r="B9" s="98" t="s">
        <v>1761</v>
      </c>
      <c r="C9" s="95">
        <v>44010</v>
      </c>
      <c r="D9" s="96">
        <v>44061</v>
      </c>
      <c r="E9" s="140" t="s">
        <v>2769</v>
      </c>
      <c r="F9" s="130" t="str">
        <f t="shared" si="0"/>
        <v>https://jiacam.org/ojs/index.php/JIACAM/article/view/510</v>
      </c>
      <c r="G9" s="97" t="s">
        <v>1864</v>
      </c>
      <c r="H9" s="97" t="s">
        <v>109</v>
      </c>
      <c r="I9" s="98" t="s">
        <v>2770</v>
      </c>
      <c r="J9" s="93" t="s">
        <v>3813</v>
      </c>
      <c r="K9" s="93">
        <v>2020</v>
      </c>
      <c r="L9" s="97" t="s">
        <v>1757</v>
      </c>
      <c r="M9" s="93" t="s">
        <v>2767</v>
      </c>
      <c r="N9" s="97" t="s">
        <v>2232</v>
      </c>
      <c r="O9" s="93" t="s">
        <v>238</v>
      </c>
      <c r="P9" s="93" t="s">
        <v>237</v>
      </c>
      <c r="Q9" s="93" t="s">
        <v>238</v>
      </c>
      <c r="R9" s="100" t="s">
        <v>238</v>
      </c>
      <c r="S9" s="98" t="s">
        <v>101</v>
      </c>
      <c r="T9" s="93" t="s">
        <v>1864</v>
      </c>
      <c r="U9" s="93" t="s">
        <v>238</v>
      </c>
      <c r="V9" s="93" t="s">
        <v>238</v>
      </c>
      <c r="W9" s="98" t="s">
        <v>238</v>
      </c>
      <c r="X9" s="93" t="s">
        <v>238</v>
      </c>
      <c r="Y9" s="93" t="s">
        <v>238</v>
      </c>
      <c r="Z9" s="93" t="s">
        <v>238</v>
      </c>
      <c r="AA9" s="98" t="s">
        <v>238</v>
      </c>
      <c r="AB9" s="98" t="s">
        <v>238</v>
      </c>
      <c r="AC9" s="98" t="s">
        <v>238</v>
      </c>
      <c r="AD9" s="98" t="s">
        <v>238</v>
      </c>
      <c r="AE9" s="98" t="s">
        <v>238</v>
      </c>
      <c r="AF9" s="98" t="s">
        <v>238</v>
      </c>
      <c r="AG9" s="98" t="s">
        <v>238</v>
      </c>
      <c r="AH9" s="98" t="s">
        <v>238</v>
      </c>
      <c r="AI9" s="98" t="s">
        <v>238</v>
      </c>
      <c r="AJ9" s="98" t="s">
        <v>238</v>
      </c>
    </row>
    <row r="10" spans="1:16365" s="94" customFormat="1" ht="30" customHeight="1" x14ac:dyDescent="0.35">
      <c r="A10" s="104" t="s">
        <v>2776</v>
      </c>
      <c r="B10" s="98" t="s">
        <v>2777</v>
      </c>
      <c r="C10" s="95">
        <v>44061</v>
      </c>
      <c r="D10" s="96">
        <v>44064</v>
      </c>
      <c r="E10" s="140" t="s">
        <v>2778</v>
      </c>
      <c r="F10" s="130" t="str">
        <f t="shared" si="0"/>
        <v>https://benthamopen.com/ABSTRACT/CPEMH-16-189</v>
      </c>
      <c r="G10" s="97" t="s">
        <v>1864</v>
      </c>
      <c r="H10" s="97" t="s">
        <v>109</v>
      </c>
      <c r="I10" s="98" t="s">
        <v>2779</v>
      </c>
      <c r="J10" s="93" t="s">
        <v>3815</v>
      </c>
      <c r="K10" s="93">
        <v>2020</v>
      </c>
      <c r="L10" s="97" t="s">
        <v>1757</v>
      </c>
      <c r="M10" s="93" t="s">
        <v>2780</v>
      </c>
      <c r="N10" s="97" t="s">
        <v>2232</v>
      </c>
      <c r="O10" s="93" t="s">
        <v>238</v>
      </c>
      <c r="P10" s="93" t="s">
        <v>237</v>
      </c>
      <c r="Q10" s="93" t="s">
        <v>238</v>
      </c>
      <c r="R10" s="100" t="s">
        <v>238</v>
      </c>
      <c r="S10" s="98" t="s">
        <v>101</v>
      </c>
      <c r="T10" s="93" t="s">
        <v>1864</v>
      </c>
      <c r="U10" s="93" t="s">
        <v>238</v>
      </c>
      <c r="V10" s="93" t="s">
        <v>238</v>
      </c>
      <c r="W10" s="98" t="s">
        <v>238</v>
      </c>
      <c r="X10" s="93" t="s">
        <v>238</v>
      </c>
      <c r="Y10" s="93" t="s">
        <v>238</v>
      </c>
      <c r="Z10" s="93" t="s">
        <v>238</v>
      </c>
      <c r="AA10" s="98" t="s">
        <v>238</v>
      </c>
      <c r="AB10" s="98" t="s">
        <v>238</v>
      </c>
      <c r="AC10" s="98" t="s">
        <v>238</v>
      </c>
      <c r="AD10" s="98" t="s">
        <v>238</v>
      </c>
      <c r="AE10" s="98" t="s">
        <v>238</v>
      </c>
      <c r="AF10" s="98" t="s">
        <v>238</v>
      </c>
      <c r="AG10" s="98" t="s">
        <v>238</v>
      </c>
      <c r="AH10" s="98" t="s">
        <v>238</v>
      </c>
      <c r="AI10" s="98" t="s">
        <v>238</v>
      </c>
      <c r="AJ10" s="98" t="s">
        <v>238</v>
      </c>
    </row>
    <row r="11" spans="1:16365" s="117" customFormat="1" ht="30" customHeight="1" x14ac:dyDescent="0.35">
      <c r="A11" s="118" t="s">
        <v>2877</v>
      </c>
      <c r="B11" s="119" t="s">
        <v>2878</v>
      </c>
      <c r="C11" s="95">
        <v>44049</v>
      </c>
      <c r="D11" s="95" t="s">
        <v>2419</v>
      </c>
      <c r="E11" s="135" t="s">
        <v>2879</v>
      </c>
      <c r="F11" s="130" t="str">
        <f t="shared" si="0"/>
        <v>https://www.ajol.info/index.php/njp/article/view/198406</v>
      </c>
      <c r="G11" s="97" t="s">
        <v>2880</v>
      </c>
      <c r="H11" s="116" t="s">
        <v>104</v>
      </c>
      <c r="I11" s="119" t="s">
        <v>2881</v>
      </c>
      <c r="J11" s="120" t="s">
        <v>3823</v>
      </c>
      <c r="K11" s="120">
        <v>2020</v>
      </c>
      <c r="L11" s="116" t="s">
        <v>1757</v>
      </c>
      <c r="M11" s="93" t="s">
        <v>2882</v>
      </c>
      <c r="N11" s="97" t="s">
        <v>2232</v>
      </c>
      <c r="O11" s="120" t="s">
        <v>237</v>
      </c>
      <c r="P11" s="120" t="s">
        <v>238</v>
      </c>
      <c r="Q11" s="120" t="s">
        <v>237</v>
      </c>
      <c r="R11" s="121" t="s">
        <v>238</v>
      </c>
      <c r="S11" s="98" t="s">
        <v>39</v>
      </c>
      <c r="T11" s="93">
        <v>1</v>
      </c>
      <c r="U11" s="120" t="s">
        <v>237</v>
      </c>
      <c r="V11" s="120" t="s">
        <v>238</v>
      </c>
      <c r="W11" s="119" t="s">
        <v>237</v>
      </c>
      <c r="X11" s="120" t="s">
        <v>237</v>
      </c>
      <c r="Y11" s="120" t="s">
        <v>237</v>
      </c>
      <c r="Z11" s="120" t="s">
        <v>238</v>
      </c>
      <c r="AA11" s="119" t="s">
        <v>238</v>
      </c>
      <c r="AB11" s="119" t="s">
        <v>238</v>
      </c>
      <c r="AC11" s="119" t="s">
        <v>238</v>
      </c>
      <c r="AD11" s="119" t="s">
        <v>238</v>
      </c>
      <c r="AE11" s="119" t="s">
        <v>237</v>
      </c>
      <c r="AF11" s="119" t="s">
        <v>238</v>
      </c>
      <c r="AG11" s="119" t="s">
        <v>238</v>
      </c>
      <c r="AH11" s="119" t="s">
        <v>238</v>
      </c>
      <c r="AI11" s="119" t="s">
        <v>238</v>
      </c>
      <c r="AJ11" s="119"/>
    </row>
    <row r="12" spans="1:16365" s="117" customFormat="1" ht="30" customHeight="1" x14ac:dyDescent="0.35">
      <c r="A12" s="118" t="s">
        <v>2908</v>
      </c>
      <c r="B12" s="119" t="s">
        <v>2909</v>
      </c>
      <c r="C12" s="95">
        <v>44035</v>
      </c>
      <c r="D12" s="95" t="s">
        <v>2419</v>
      </c>
      <c r="E12" s="135" t="s">
        <v>2910</v>
      </c>
      <c r="F12" s="130" t="str">
        <f t="shared" si="0"/>
        <v>https://www.researchsquare.com/article/rs-45832/v1</v>
      </c>
      <c r="G12" s="116" t="s">
        <v>2186</v>
      </c>
      <c r="H12" s="116" t="s">
        <v>1759</v>
      </c>
      <c r="I12" s="119" t="s">
        <v>2911</v>
      </c>
      <c r="J12" s="93" t="s">
        <v>3812</v>
      </c>
      <c r="K12" s="120">
        <v>2020</v>
      </c>
      <c r="L12" s="97" t="s">
        <v>1268</v>
      </c>
      <c r="M12" s="120" t="s">
        <v>2912</v>
      </c>
      <c r="N12" s="97" t="s">
        <v>2232</v>
      </c>
      <c r="O12" s="120" t="s">
        <v>237</v>
      </c>
      <c r="P12" s="120" t="s">
        <v>238</v>
      </c>
      <c r="Q12" s="120" t="s">
        <v>238</v>
      </c>
      <c r="R12" s="121" t="s">
        <v>238</v>
      </c>
      <c r="S12" s="119" t="s">
        <v>105</v>
      </c>
      <c r="T12" s="120" t="s">
        <v>2913</v>
      </c>
      <c r="U12" s="120" t="s">
        <v>238</v>
      </c>
      <c r="V12" s="120" t="s">
        <v>238</v>
      </c>
      <c r="W12" s="119" t="s">
        <v>237</v>
      </c>
      <c r="X12" s="120" t="s">
        <v>238</v>
      </c>
      <c r="Y12" s="120" t="s">
        <v>238</v>
      </c>
      <c r="Z12" s="120" t="s">
        <v>238</v>
      </c>
      <c r="AA12" s="119" t="s">
        <v>238</v>
      </c>
      <c r="AB12" s="119" t="s">
        <v>238</v>
      </c>
      <c r="AC12" s="119" t="s">
        <v>238</v>
      </c>
      <c r="AD12" s="119" t="s">
        <v>238</v>
      </c>
      <c r="AE12" s="119" t="s">
        <v>238</v>
      </c>
      <c r="AF12" s="119" t="s">
        <v>238</v>
      </c>
      <c r="AG12" s="119" t="s">
        <v>238</v>
      </c>
      <c r="AH12" s="119" t="s">
        <v>238</v>
      </c>
      <c r="AI12" s="119" t="s">
        <v>238</v>
      </c>
      <c r="AJ12" s="119" t="s">
        <v>238</v>
      </c>
    </row>
    <row r="13" spans="1:16365" s="117" customFormat="1" ht="30" customHeight="1" x14ac:dyDescent="0.35">
      <c r="A13" s="118" t="s">
        <v>3007</v>
      </c>
      <c r="B13" s="119" t="s">
        <v>3008</v>
      </c>
      <c r="C13" s="95">
        <v>43996</v>
      </c>
      <c r="D13" s="95">
        <v>44068</v>
      </c>
      <c r="E13" s="135" t="s">
        <v>3009</v>
      </c>
      <c r="F13" s="130" t="str">
        <f t="shared" si="0"/>
        <v>https://link.springer.com/article/10.1007/s12103-020-09543-3</v>
      </c>
      <c r="G13" s="97" t="s">
        <v>103</v>
      </c>
      <c r="H13" s="116" t="s">
        <v>102</v>
      </c>
      <c r="I13" s="119" t="s">
        <v>3010</v>
      </c>
      <c r="J13" s="120" t="s">
        <v>2614</v>
      </c>
      <c r="K13" s="120">
        <v>2020</v>
      </c>
      <c r="L13" s="116" t="s">
        <v>1757</v>
      </c>
      <c r="M13" s="120" t="s">
        <v>3011</v>
      </c>
      <c r="N13" s="97" t="s">
        <v>2232</v>
      </c>
      <c r="O13" s="120" t="s">
        <v>238</v>
      </c>
      <c r="P13" s="120" t="s">
        <v>237</v>
      </c>
      <c r="Q13" s="120" t="s">
        <v>238</v>
      </c>
      <c r="R13" s="121" t="s">
        <v>237</v>
      </c>
      <c r="S13" s="119" t="s">
        <v>105</v>
      </c>
      <c r="T13" s="93" t="s">
        <v>1864</v>
      </c>
      <c r="U13" s="120" t="s">
        <v>238</v>
      </c>
      <c r="V13" s="120" t="s">
        <v>238</v>
      </c>
      <c r="W13" s="119" t="s">
        <v>238</v>
      </c>
      <c r="X13" s="120" t="s">
        <v>238</v>
      </c>
      <c r="Y13" s="120" t="s">
        <v>238</v>
      </c>
      <c r="Z13" s="120" t="s">
        <v>238</v>
      </c>
      <c r="AA13" s="119" t="s">
        <v>238</v>
      </c>
      <c r="AB13" s="119" t="s">
        <v>238</v>
      </c>
      <c r="AC13" s="119" t="s">
        <v>238</v>
      </c>
      <c r="AD13" s="119" t="s">
        <v>238</v>
      </c>
      <c r="AE13" s="119" t="s">
        <v>238</v>
      </c>
      <c r="AF13" s="119" t="s">
        <v>238</v>
      </c>
      <c r="AG13" s="119" t="s">
        <v>238</v>
      </c>
      <c r="AH13" s="119" t="s">
        <v>238</v>
      </c>
      <c r="AI13" s="119" t="s">
        <v>238</v>
      </c>
      <c r="AJ13" s="119" t="s">
        <v>238</v>
      </c>
    </row>
    <row r="14" spans="1:16365" s="117" customFormat="1" ht="30" customHeight="1" x14ac:dyDescent="0.35">
      <c r="A14" s="118" t="s">
        <v>3012</v>
      </c>
      <c r="B14" s="98" t="s">
        <v>3013</v>
      </c>
      <c r="C14" s="95">
        <v>44032</v>
      </c>
      <c r="D14" s="95">
        <v>44068</v>
      </c>
      <c r="E14" s="135" t="s">
        <v>3014</v>
      </c>
      <c r="F14" s="130" t="str">
        <f t="shared" si="0"/>
        <v>https://www.ncbi.nlm.nih.gov/pmc/articles/PMC7371792/</v>
      </c>
      <c r="G14" s="97" t="s">
        <v>1864</v>
      </c>
      <c r="H14" s="116" t="s">
        <v>102</v>
      </c>
      <c r="I14" s="119" t="s">
        <v>3015</v>
      </c>
      <c r="J14" s="120" t="s">
        <v>3016</v>
      </c>
      <c r="K14" s="120">
        <v>2020</v>
      </c>
      <c r="L14" s="116" t="s">
        <v>1757</v>
      </c>
      <c r="M14" s="120" t="s">
        <v>3017</v>
      </c>
      <c r="N14" s="97" t="s">
        <v>2232</v>
      </c>
      <c r="O14" s="120" t="s">
        <v>237</v>
      </c>
      <c r="P14" s="120" t="s">
        <v>238</v>
      </c>
      <c r="Q14" s="120" t="s">
        <v>238</v>
      </c>
      <c r="R14" s="121" t="s">
        <v>237</v>
      </c>
      <c r="S14" s="119" t="s">
        <v>101</v>
      </c>
      <c r="T14" s="93" t="s">
        <v>1864</v>
      </c>
      <c r="U14" s="120" t="s">
        <v>238</v>
      </c>
      <c r="V14" s="120" t="s">
        <v>238</v>
      </c>
      <c r="W14" s="119" t="s">
        <v>238</v>
      </c>
      <c r="X14" s="120" t="s">
        <v>238</v>
      </c>
      <c r="Y14" s="120" t="s">
        <v>238</v>
      </c>
      <c r="Z14" s="120" t="s">
        <v>238</v>
      </c>
      <c r="AA14" s="119" t="s">
        <v>238</v>
      </c>
      <c r="AB14" s="119" t="s">
        <v>238</v>
      </c>
      <c r="AC14" s="119" t="s">
        <v>238</v>
      </c>
      <c r="AD14" s="119" t="s">
        <v>238</v>
      </c>
      <c r="AE14" s="119" t="s">
        <v>238</v>
      </c>
      <c r="AF14" s="119" t="s">
        <v>238</v>
      </c>
      <c r="AG14" s="119" t="s">
        <v>238</v>
      </c>
      <c r="AH14" s="119" t="s">
        <v>238</v>
      </c>
      <c r="AI14" s="119" t="s">
        <v>238</v>
      </c>
      <c r="AJ14" s="119" t="s">
        <v>238</v>
      </c>
    </row>
    <row r="15" spans="1:16365" s="117" customFormat="1" ht="30" customHeight="1" x14ac:dyDescent="0.35">
      <c r="A15" s="118" t="s">
        <v>3018</v>
      </c>
      <c r="B15" s="98" t="s">
        <v>3019</v>
      </c>
      <c r="C15" s="95">
        <v>44005</v>
      </c>
      <c r="D15" s="95">
        <v>44068</v>
      </c>
      <c r="E15" s="135" t="s">
        <v>3020</v>
      </c>
      <c r="F15" s="130" t="str">
        <f t="shared" si="0"/>
        <v>https://link.springer.com/article/10.1007/s10896-020-00172-2</v>
      </c>
      <c r="G15" s="97" t="s">
        <v>1864</v>
      </c>
      <c r="H15" s="116" t="s">
        <v>102</v>
      </c>
      <c r="I15" s="119" t="s">
        <v>3021</v>
      </c>
      <c r="J15" s="120" t="s">
        <v>3022</v>
      </c>
      <c r="K15" s="120">
        <v>2020</v>
      </c>
      <c r="L15" s="116" t="s">
        <v>1757</v>
      </c>
      <c r="M15" s="120" t="s">
        <v>3023</v>
      </c>
      <c r="N15" s="97" t="s">
        <v>2232</v>
      </c>
      <c r="O15" s="120" t="s">
        <v>238</v>
      </c>
      <c r="P15" s="120" t="s">
        <v>237</v>
      </c>
      <c r="Q15" s="120" t="s">
        <v>238</v>
      </c>
      <c r="R15" s="121" t="s">
        <v>238</v>
      </c>
      <c r="S15" s="119" t="s">
        <v>101</v>
      </c>
      <c r="T15" s="93" t="s">
        <v>1864</v>
      </c>
      <c r="U15" s="120" t="s">
        <v>238</v>
      </c>
      <c r="V15" s="120" t="s">
        <v>238</v>
      </c>
      <c r="W15" s="119" t="s">
        <v>238</v>
      </c>
      <c r="X15" s="120" t="s">
        <v>238</v>
      </c>
      <c r="Y15" s="120" t="s">
        <v>238</v>
      </c>
      <c r="Z15" s="120" t="s">
        <v>238</v>
      </c>
      <c r="AA15" s="119" t="s">
        <v>238</v>
      </c>
      <c r="AB15" s="119" t="s">
        <v>238</v>
      </c>
      <c r="AC15" s="119" t="s">
        <v>238</v>
      </c>
      <c r="AD15" s="119" t="s">
        <v>238</v>
      </c>
      <c r="AE15" s="119" t="s">
        <v>238</v>
      </c>
      <c r="AF15" s="119" t="s">
        <v>238</v>
      </c>
      <c r="AG15" s="119" t="s">
        <v>238</v>
      </c>
      <c r="AH15" s="119" t="s">
        <v>238</v>
      </c>
      <c r="AI15" s="119" t="s">
        <v>238</v>
      </c>
      <c r="AJ15" s="119" t="s">
        <v>238</v>
      </c>
    </row>
    <row r="16" spans="1:16365" s="117" customFormat="1" ht="30" customHeight="1" x14ac:dyDescent="0.35">
      <c r="A16" s="118" t="s">
        <v>3028</v>
      </c>
      <c r="B16" s="119" t="s">
        <v>1761</v>
      </c>
      <c r="C16" s="95">
        <v>43969</v>
      </c>
      <c r="D16" s="95">
        <v>44068</v>
      </c>
      <c r="E16" s="135" t="s">
        <v>3029</v>
      </c>
      <c r="F16" s="130" t="str">
        <f t="shared" si="0"/>
        <v>https://www.ncbi.nlm.nih.gov/pmc/articles/PMC7234791/</v>
      </c>
      <c r="G16" s="116" t="s">
        <v>117</v>
      </c>
      <c r="H16" s="116" t="s">
        <v>109</v>
      </c>
      <c r="I16" s="119" t="s">
        <v>3800</v>
      </c>
      <c r="J16" s="120" t="s">
        <v>3026</v>
      </c>
      <c r="K16" s="120">
        <v>2020</v>
      </c>
      <c r="L16" s="116" t="s">
        <v>1757</v>
      </c>
      <c r="M16" s="120" t="s">
        <v>3030</v>
      </c>
      <c r="N16" s="97" t="s">
        <v>2232</v>
      </c>
      <c r="O16" s="120" t="s">
        <v>238</v>
      </c>
      <c r="P16" s="120" t="s">
        <v>237</v>
      </c>
      <c r="Q16" s="120" t="s">
        <v>238</v>
      </c>
      <c r="R16" s="121" t="s">
        <v>237</v>
      </c>
      <c r="S16" s="119" t="s">
        <v>105</v>
      </c>
      <c r="T16" s="93" t="s">
        <v>1864</v>
      </c>
      <c r="U16" s="120" t="s">
        <v>238</v>
      </c>
      <c r="V16" s="120" t="s">
        <v>238</v>
      </c>
      <c r="W16" s="119" t="s">
        <v>238</v>
      </c>
      <c r="X16" s="120" t="s">
        <v>238</v>
      </c>
      <c r="Y16" s="120" t="s">
        <v>238</v>
      </c>
      <c r="Z16" s="120" t="s">
        <v>238</v>
      </c>
      <c r="AA16" s="119" t="s">
        <v>238</v>
      </c>
      <c r="AB16" s="119" t="s">
        <v>238</v>
      </c>
      <c r="AC16" s="119" t="s">
        <v>238</v>
      </c>
      <c r="AD16" s="119" t="s">
        <v>238</v>
      </c>
      <c r="AE16" s="119" t="s">
        <v>238</v>
      </c>
      <c r="AF16" s="119" t="s">
        <v>238</v>
      </c>
      <c r="AG16" s="119" t="s">
        <v>238</v>
      </c>
      <c r="AH16" s="119" t="s">
        <v>238</v>
      </c>
      <c r="AI16" s="119" t="s">
        <v>238</v>
      </c>
      <c r="AJ16" s="119" t="s">
        <v>238</v>
      </c>
    </row>
    <row r="17" spans="1:36" s="117" customFormat="1" ht="30" customHeight="1" x14ac:dyDescent="0.35">
      <c r="A17" s="118" t="s">
        <v>3051</v>
      </c>
      <c r="B17" s="98" t="s">
        <v>3052</v>
      </c>
      <c r="C17" s="95">
        <v>44067</v>
      </c>
      <c r="D17" s="95">
        <v>44068</v>
      </c>
      <c r="E17" s="135" t="s">
        <v>3053</v>
      </c>
      <c r="F17" s="130" t="str">
        <f t="shared" si="0"/>
        <v>https://www.cambridge.org/core/journals/behavioural-and-cognitive-psychotherapy/article/practitioner-review-health-anxiety-in-children-and-young-people-in-the-context-of-the-covid19-pandemic/DB817D13FE02A528B34E4874F91B987A</v>
      </c>
      <c r="G17" s="97" t="s">
        <v>1864</v>
      </c>
      <c r="H17" s="116" t="s">
        <v>102</v>
      </c>
      <c r="I17" s="119" t="s">
        <v>3054</v>
      </c>
      <c r="J17" s="120" t="s">
        <v>3055</v>
      </c>
      <c r="K17" s="120">
        <v>2020</v>
      </c>
      <c r="L17" s="116" t="s">
        <v>1757</v>
      </c>
      <c r="M17" s="120" t="s">
        <v>3056</v>
      </c>
      <c r="N17" s="97" t="s">
        <v>2232</v>
      </c>
      <c r="O17" s="120" t="s">
        <v>238</v>
      </c>
      <c r="P17" s="120" t="s">
        <v>237</v>
      </c>
      <c r="Q17" s="120" t="s">
        <v>238</v>
      </c>
      <c r="R17" s="121" t="s">
        <v>238</v>
      </c>
      <c r="S17" s="119" t="s">
        <v>101</v>
      </c>
      <c r="T17" s="93" t="s">
        <v>1864</v>
      </c>
      <c r="U17" s="120" t="s">
        <v>238</v>
      </c>
      <c r="V17" s="120" t="s">
        <v>238</v>
      </c>
      <c r="W17" s="119" t="s">
        <v>238</v>
      </c>
      <c r="X17" s="120" t="s">
        <v>238</v>
      </c>
      <c r="Y17" s="120" t="s">
        <v>238</v>
      </c>
      <c r="Z17" s="120" t="s">
        <v>238</v>
      </c>
      <c r="AA17" s="119" t="s">
        <v>238</v>
      </c>
      <c r="AB17" s="119" t="s">
        <v>238</v>
      </c>
      <c r="AC17" s="119" t="s">
        <v>238</v>
      </c>
      <c r="AD17" s="119" t="s">
        <v>238</v>
      </c>
      <c r="AE17" s="119" t="s">
        <v>238</v>
      </c>
      <c r="AF17" s="119" t="s">
        <v>238</v>
      </c>
      <c r="AG17" s="119" t="s">
        <v>238</v>
      </c>
      <c r="AH17" s="119" t="s">
        <v>238</v>
      </c>
      <c r="AI17" s="119" t="s">
        <v>238</v>
      </c>
      <c r="AJ17" s="119" t="s">
        <v>238</v>
      </c>
    </row>
    <row r="18" spans="1:36" s="117" customFormat="1" ht="30" customHeight="1" x14ac:dyDescent="0.35">
      <c r="A18" s="118" t="s">
        <v>3073</v>
      </c>
      <c r="B18" s="119" t="s">
        <v>1761</v>
      </c>
      <c r="C18" s="95">
        <v>44065</v>
      </c>
      <c r="D18" s="95">
        <v>44066</v>
      </c>
      <c r="E18" s="135" t="s">
        <v>3074</v>
      </c>
      <c r="F18" s="130" t="str">
        <f t="shared" si="0"/>
        <v>https://onlinelibrary.wiley.com/doi/abs/10.1111/pcn.13135</v>
      </c>
      <c r="G18" s="116" t="s">
        <v>1767</v>
      </c>
      <c r="H18" s="116" t="s">
        <v>1759</v>
      </c>
      <c r="I18" s="119" t="s">
        <v>3075</v>
      </c>
      <c r="J18" s="120" t="s">
        <v>3076</v>
      </c>
      <c r="K18" s="120">
        <v>2020</v>
      </c>
      <c r="L18" s="116" t="s">
        <v>1757</v>
      </c>
      <c r="M18" s="120" t="s">
        <v>3077</v>
      </c>
      <c r="N18" s="97" t="s">
        <v>2232</v>
      </c>
      <c r="O18" s="120" t="s">
        <v>237</v>
      </c>
      <c r="P18" s="120" t="s">
        <v>238</v>
      </c>
      <c r="Q18" s="120" t="s">
        <v>238</v>
      </c>
      <c r="R18" s="121" t="s">
        <v>238</v>
      </c>
      <c r="S18" s="119" t="s">
        <v>105</v>
      </c>
      <c r="T18" s="93" t="s">
        <v>3078</v>
      </c>
      <c r="U18" s="120" t="s">
        <v>238</v>
      </c>
      <c r="V18" s="120" t="s">
        <v>238</v>
      </c>
      <c r="W18" s="119" t="s">
        <v>238</v>
      </c>
      <c r="X18" s="120" t="s">
        <v>238</v>
      </c>
      <c r="Y18" s="120" t="s">
        <v>238</v>
      </c>
      <c r="Z18" s="120" t="s">
        <v>238</v>
      </c>
      <c r="AA18" s="119" t="s">
        <v>238</v>
      </c>
      <c r="AB18" s="119" t="s">
        <v>238</v>
      </c>
      <c r="AC18" s="119" t="s">
        <v>238</v>
      </c>
      <c r="AD18" s="119" t="s">
        <v>238</v>
      </c>
      <c r="AE18" s="119" t="s">
        <v>238</v>
      </c>
      <c r="AF18" s="119" t="s">
        <v>238</v>
      </c>
      <c r="AG18" s="119" t="s">
        <v>238</v>
      </c>
      <c r="AH18" s="119" t="s">
        <v>238</v>
      </c>
      <c r="AI18" s="119" t="s">
        <v>238</v>
      </c>
      <c r="AJ18" s="119" t="s">
        <v>238</v>
      </c>
    </row>
    <row r="19" spans="1:36" s="117" customFormat="1" ht="30" customHeight="1" x14ac:dyDescent="0.35">
      <c r="A19" s="118" t="s">
        <v>3122</v>
      </c>
      <c r="B19" s="119" t="s">
        <v>3123</v>
      </c>
      <c r="C19" s="95">
        <v>44061</v>
      </c>
      <c r="D19" s="95">
        <v>44065</v>
      </c>
      <c r="E19" s="135" t="s">
        <v>3124</v>
      </c>
      <c r="F19" s="130" t="str">
        <f t="shared" si="0"/>
        <v>https://www.liebertpub.com/doi/full/10.1089/tmj.2020.0280</v>
      </c>
      <c r="G19" s="116" t="s">
        <v>103</v>
      </c>
      <c r="H19" s="116" t="s">
        <v>109</v>
      </c>
      <c r="I19" s="119" t="s">
        <v>3125</v>
      </c>
      <c r="J19" s="120" t="s">
        <v>3126</v>
      </c>
      <c r="K19" s="120">
        <v>2020</v>
      </c>
      <c r="L19" s="116" t="s">
        <v>1757</v>
      </c>
      <c r="M19" s="120" t="s">
        <v>3127</v>
      </c>
      <c r="N19" s="97" t="s">
        <v>2232</v>
      </c>
      <c r="O19" s="120" t="s">
        <v>238</v>
      </c>
      <c r="P19" s="120" t="s">
        <v>237</v>
      </c>
      <c r="Q19" s="120" t="s">
        <v>238</v>
      </c>
      <c r="R19" s="121" t="s">
        <v>237</v>
      </c>
      <c r="S19" s="119" t="s">
        <v>105</v>
      </c>
      <c r="T19" s="93" t="s">
        <v>1864</v>
      </c>
      <c r="U19" s="120" t="s">
        <v>238</v>
      </c>
      <c r="V19" s="120" t="s">
        <v>238</v>
      </c>
      <c r="W19" s="119" t="s">
        <v>238</v>
      </c>
      <c r="X19" s="120" t="s">
        <v>238</v>
      </c>
      <c r="Y19" s="120" t="s">
        <v>238</v>
      </c>
      <c r="Z19" s="120" t="s">
        <v>238</v>
      </c>
      <c r="AA19" s="119" t="s">
        <v>238</v>
      </c>
      <c r="AB19" s="119" t="s">
        <v>238</v>
      </c>
      <c r="AC19" s="119" t="s">
        <v>238</v>
      </c>
      <c r="AD19" s="119" t="s">
        <v>238</v>
      </c>
      <c r="AE19" s="119" t="s">
        <v>238</v>
      </c>
      <c r="AF19" s="119" t="s">
        <v>238</v>
      </c>
      <c r="AG19" s="119" t="s">
        <v>238</v>
      </c>
      <c r="AH19" s="119" t="s">
        <v>238</v>
      </c>
      <c r="AI19" s="119" t="s">
        <v>238</v>
      </c>
      <c r="AJ19" s="119" t="s">
        <v>238</v>
      </c>
    </row>
    <row r="20" spans="1:36" s="117" customFormat="1" ht="30" customHeight="1" x14ac:dyDescent="0.35">
      <c r="A20" s="118" t="s">
        <v>3128</v>
      </c>
      <c r="B20" s="119" t="s">
        <v>1761</v>
      </c>
      <c r="C20" s="95">
        <v>44063</v>
      </c>
      <c r="D20" s="95">
        <v>44065</v>
      </c>
      <c r="E20" s="135" t="s">
        <v>3129</v>
      </c>
      <c r="F20" s="130" t="str">
        <f t="shared" si="0"/>
        <v>https://pediatrics.aappublications.org/content/early/2020/08/18/peds.2020-1276.long</v>
      </c>
      <c r="G20" s="97" t="s">
        <v>1864</v>
      </c>
      <c r="H20" s="116" t="s">
        <v>109</v>
      </c>
      <c r="I20" s="119" t="s">
        <v>3130</v>
      </c>
      <c r="J20" s="120" t="s">
        <v>3131</v>
      </c>
      <c r="K20" s="120">
        <v>2020</v>
      </c>
      <c r="L20" s="116" t="s">
        <v>1757</v>
      </c>
      <c r="M20" s="120" t="s">
        <v>3132</v>
      </c>
      <c r="N20" s="97" t="s">
        <v>2232</v>
      </c>
      <c r="O20" s="120" t="s">
        <v>238</v>
      </c>
      <c r="P20" s="120" t="s">
        <v>237</v>
      </c>
      <c r="Q20" s="120" t="s">
        <v>238</v>
      </c>
      <c r="R20" s="121" t="s">
        <v>237</v>
      </c>
      <c r="S20" s="119" t="s">
        <v>101</v>
      </c>
      <c r="T20" s="93" t="s">
        <v>1864</v>
      </c>
      <c r="U20" s="120" t="s">
        <v>238</v>
      </c>
      <c r="V20" s="120" t="s">
        <v>238</v>
      </c>
      <c r="W20" s="119" t="s">
        <v>238</v>
      </c>
      <c r="X20" s="120" t="s">
        <v>238</v>
      </c>
      <c r="Y20" s="120" t="s">
        <v>238</v>
      </c>
      <c r="Z20" s="120" t="s">
        <v>238</v>
      </c>
      <c r="AA20" s="119" t="s">
        <v>238</v>
      </c>
      <c r="AB20" s="119" t="s">
        <v>238</v>
      </c>
      <c r="AC20" s="119" t="s">
        <v>238</v>
      </c>
      <c r="AD20" s="119" t="s">
        <v>238</v>
      </c>
      <c r="AE20" s="119" t="s">
        <v>238</v>
      </c>
      <c r="AF20" s="119" t="s">
        <v>238</v>
      </c>
      <c r="AG20" s="119" t="s">
        <v>238</v>
      </c>
      <c r="AH20" s="119" t="s">
        <v>238</v>
      </c>
      <c r="AI20" s="119" t="s">
        <v>238</v>
      </c>
      <c r="AJ20" s="119" t="s">
        <v>238</v>
      </c>
    </row>
    <row r="21" spans="1:36" s="117" customFormat="1" ht="30" customHeight="1" x14ac:dyDescent="0.35">
      <c r="A21" s="118" t="s">
        <v>3133</v>
      </c>
      <c r="B21" s="119" t="s">
        <v>3134</v>
      </c>
      <c r="C21" s="95">
        <v>44063</v>
      </c>
      <c r="D21" s="95">
        <v>44065</v>
      </c>
      <c r="E21" s="135" t="s">
        <v>3135</v>
      </c>
      <c r="F21" s="130" t="str">
        <f t="shared" si="0"/>
        <v>https://gh.bmj.com/content/5/8/e003042.long</v>
      </c>
      <c r="G21" s="97" t="s">
        <v>2261</v>
      </c>
      <c r="H21" s="116" t="s">
        <v>3136</v>
      </c>
      <c r="I21" s="119" t="s">
        <v>3137</v>
      </c>
      <c r="J21" s="120" t="s">
        <v>2259</v>
      </c>
      <c r="K21" s="120">
        <v>2020</v>
      </c>
      <c r="L21" s="116" t="s">
        <v>1757</v>
      </c>
      <c r="M21" s="120" t="s">
        <v>3138</v>
      </c>
      <c r="N21" s="97" t="s">
        <v>2232</v>
      </c>
      <c r="O21" s="120" t="s">
        <v>237</v>
      </c>
      <c r="P21" s="120" t="s">
        <v>237</v>
      </c>
      <c r="Q21" s="120" t="s">
        <v>238</v>
      </c>
      <c r="R21" s="121" t="s">
        <v>237</v>
      </c>
      <c r="S21" s="119" t="s">
        <v>39</v>
      </c>
      <c r="T21" s="120" t="s">
        <v>3139</v>
      </c>
      <c r="U21" s="120" t="s">
        <v>238</v>
      </c>
      <c r="V21" s="120" t="s">
        <v>238</v>
      </c>
      <c r="W21" s="119" t="s">
        <v>238</v>
      </c>
      <c r="X21" s="120" t="s">
        <v>238</v>
      </c>
      <c r="Y21" s="120" t="s">
        <v>238</v>
      </c>
      <c r="Z21" s="120" t="s">
        <v>238</v>
      </c>
      <c r="AA21" s="119" t="s">
        <v>238</v>
      </c>
      <c r="AB21" s="119" t="s">
        <v>238</v>
      </c>
      <c r="AC21" s="119" t="s">
        <v>238</v>
      </c>
      <c r="AD21" s="119" t="s">
        <v>238</v>
      </c>
      <c r="AE21" s="119" t="s">
        <v>238</v>
      </c>
      <c r="AF21" s="119" t="s">
        <v>238</v>
      </c>
      <c r="AG21" s="119" t="s">
        <v>237</v>
      </c>
      <c r="AH21" s="119" t="s">
        <v>237</v>
      </c>
      <c r="AI21" s="119" t="s">
        <v>238</v>
      </c>
      <c r="AJ21" s="119" t="s">
        <v>238</v>
      </c>
    </row>
    <row r="22" spans="1:36" s="117" customFormat="1" ht="30" customHeight="1" x14ac:dyDescent="0.35">
      <c r="A22" s="118" t="s">
        <v>3145</v>
      </c>
      <c r="B22" s="119" t="s">
        <v>1761</v>
      </c>
      <c r="C22" s="95">
        <v>44061</v>
      </c>
      <c r="D22" s="95">
        <v>44064</v>
      </c>
      <c r="E22" s="135" t="s">
        <v>3146</v>
      </c>
      <c r="F22" s="130" t="str">
        <f t="shared" si="0"/>
        <v>https://pmj.bmj.com/content/early/2020/08/17/postgradmedj-2020-138564</v>
      </c>
      <c r="G22" s="116" t="s">
        <v>167</v>
      </c>
      <c r="H22" s="116" t="s">
        <v>109</v>
      </c>
      <c r="I22" s="119" t="s">
        <v>3147</v>
      </c>
      <c r="J22" s="120" t="s">
        <v>3148</v>
      </c>
      <c r="K22" s="120">
        <v>2020</v>
      </c>
      <c r="L22" s="116" t="s">
        <v>1757</v>
      </c>
      <c r="M22" s="120" t="s">
        <v>3149</v>
      </c>
      <c r="N22" s="97" t="s">
        <v>2232</v>
      </c>
      <c r="O22" s="120" t="s">
        <v>238</v>
      </c>
      <c r="P22" s="120" t="s">
        <v>237</v>
      </c>
      <c r="Q22" s="120" t="s">
        <v>238</v>
      </c>
      <c r="R22" s="121" t="s">
        <v>237</v>
      </c>
      <c r="S22" s="119" t="s">
        <v>105</v>
      </c>
      <c r="T22" s="93" t="s">
        <v>1864</v>
      </c>
      <c r="U22" s="120" t="s">
        <v>238</v>
      </c>
      <c r="V22" s="120" t="s">
        <v>238</v>
      </c>
      <c r="W22" s="119" t="s">
        <v>238</v>
      </c>
      <c r="X22" s="120" t="s">
        <v>238</v>
      </c>
      <c r="Y22" s="120" t="s">
        <v>238</v>
      </c>
      <c r="Z22" s="120" t="s">
        <v>238</v>
      </c>
      <c r="AA22" s="119" t="s">
        <v>238</v>
      </c>
      <c r="AB22" s="119" t="s">
        <v>238</v>
      </c>
      <c r="AC22" s="119" t="s">
        <v>238</v>
      </c>
      <c r="AD22" s="119" t="s">
        <v>238</v>
      </c>
      <c r="AE22" s="119" t="s">
        <v>238</v>
      </c>
      <c r="AF22" s="119" t="s">
        <v>238</v>
      </c>
      <c r="AG22" s="119" t="s">
        <v>238</v>
      </c>
      <c r="AH22" s="119" t="s">
        <v>238</v>
      </c>
      <c r="AI22" s="119" t="s">
        <v>238</v>
      </c>
      <c r="AJ22" s="119" t="s">
        <v>238</v>
      </c>
    </row>
    <row r="23" spans="1:36" s="117" customFormat="1" ht="30" customHeight="1" x14ac:dyDescent="0.35">
      <c r="A23" s="118" t="s">
        <v>3150</v>
      </c>
      <c r="B23" s="119" t="s">
        <v>3151</v>
      </c>
      <c r="C23" s="95">
        <v>44063</v>
      </c>
      <c r="D23" s="95">
        <v>44064</v>
      </c>
      <c r="E23" s="135" t="s">
        <v>3152</v>
      </c>
      <c r="F23" s="130" t="str">
        <f t="shared" si="0"/>
        <v>https://link.springer.com/article/10.1007/s10803-020-04670-6</v>
      </c>
      <c r="G23" s="97" t="s">
        <v>1864</v>
      </c>
      <c r="H23" s="116" t="s">
        <v>109</v>
      </c>
      <c r="I23" s="119" t="s">
        <v>3153</v>
      </c>
      <c r="J23" s="120" t="s">
        <v>3154</v>
      </c>
      <c r="K23" s="120">
        <v>2020</v>
      </c>
      <c r="L23" s="116" t="s">
        <v>1757</v>
      </c>
      <c r="M23" s="120" t="s">
        <v>3155</v>
      </c>
      <c r="N23" s="97" t="s">
        <v>2232</v>
      </c>
      <c r="O23" s="120" t="s">
        <v>238</v>
      </c>
      <c r="P23" s="120" t="s">
        <v>237</v>
      </c>
      <c r="Q23" s="120" t="s">
        <v>238</v>
      </c>
      <c r="R23" s="121" t="s">
        <v>237</v>
      </c>
      <c r="S23" s="119" t="s">
        <v>101</v>
      </c>
      <c r="T23" s="93" t="s">
        <v>1864</v>
      </c>
      <c r="U23" s="120" t="s">
        <v>238</v>
      </c>
      <c r="V23" s="120" t="s">
        <v>238</v>
      </c>
      <c r="W23" s="119" t="s">
        <v>238</v>
      </c>
      <c r="X23" s="120" t="s">
        <v>238</v>
      </c>
      <c r="Y23" s="120" t="s">
        <v>238</v>
      </c>
      <c r="Z23" s="120" t="s">
        <v>238</v>
      </c>
      <c r="AA23" s="119" t="s">
        <v>238</v>
      </c>
      <c r="AB23" s="119" t="s">
        <v>238</v>
      </c>
      <c r="AC23" s="119" t="s">
        <v>238</v>
      </c>
      <c r="AD23" s="119" t="s">
        <v>238</v>
      </c>
      <c r="AE23" s="119" t="s">
        <v>238</v>
      </c>
      <c r="AF23" s="119" t="s">
        <v>238</v>
      </c>
      <c r="AG23" s="119" t="s">
        <v>238</v>
      </c>
      <c r="AH23" s="119" t="s">
        <v>238</v>
      </c>
      <c r="AI23" s="119" t="s">
        <v>238</v>
      </c>
      <c r="AJ23" s="119" t="s">
        <v>238</v>
      </c>
    </row>
    <row r="24" spans="1:36" s="117" customFormat="1" ht="30" customHeight="1" x14ac:dyDescent="0.35">
      <c r="A24" s="118" t="s">
        <v>3156</v>
      </c>
      <c r="B24" s="119" t="s">
        <v>3157</v>
      </c>
      <c r="C24" s="95">
        <v>44063</v>
      </c>
      <c r="D24" s="95">
        <v>44064</v>
      </c>
      <c r="E24" s="135" t="s">
        <v>3158</v>
      </c>
      <c r="F24" s="130" t="str">
        <f t="shared" si="0"/>
        <v>https://journals.sagepub.com/doi/full/10.1177/0020764020952116</v>
      </c>
      <c r="G24" s="97" t="s">
        <v>107</v>
      </c>
      <c r="H24" s="116" t="s">
        <v>1759</v>
      </c>
      <c r="I24" s="119" t="s">
        <v>3159</v>
      </c>
      <c r="J24" s="120" t="s">
        <v>3160</v>
      </c>
      <c r="K24" s="120">
        <v>2020</v>
      </c>
      <c r="L24" s="116" t="s">
        <v>1757</v>
      </c>
      <c r="M24" s="120" t="s">
        <v>3161</v>
      </c>
      <c r="N24" s="97" t="s">
        <v>2232</v>
      </c>
      <c r="O24" s="120" t="s">
        <v>237</v>
      </c>
      <c r="P24" s="120" t="s">
        <v>238</v>
      </c>
      <c r="Q24" s="120" t="s">
        <v>238</v>
      </c>
      <c r="R24" s="121" t="s">
        <v>238</v>
      </c>
      <c r="S24" s="119" t="s">
        <v>39</v>
      </c>
      <c r="T24" s="93" t="s">
        <v>3162</v>
      </c>
      <c r="U24" s="120" t="s">
        <v>238</v>
      </c>
      <c r="V24" s="120" t="s">
        <v>238</v>
      </c>
      <c r="W24" s="119" t="s">
        <v>238</v>
      </c>
      <c r="X24" s="120" t="s">
        <v>238</v>
      </c>
      <c r="Y24" s="120" t="s">
        <v>238</v>
      </c>
      <c r="Z24" s="120" t="s">
        <v>238</v>
      </c>
      <c r="AA24" s="119" t="s">
        <v>238</v>
      </c>
      <c r="AB24" s="119" t="s">
        <v>238</v>
      </c>
      <c r="AC24" s="119" t="s">
        <v>238</v>
      </c>
      <c r="AD24" s="119" t="s">
        <v>238</v>
      </c>
      <c r="AE24" s="119" t="s">
        <v>238</v>
      </c>
      <c r="AF24" s="119" t="s">
        <v>238</v>
      </c>
      <c r="AG24" s="119" t="s">
        <v>238</v>
      </c>
      <c r="AH24" s="119" t="s">
        <v>238</v>
      </c>
      <c r="AI24" s="119" t="s">
        <v>238</v>
      </c>
      <c r="AJ24" s="119" t="s">
        <v>238</v>
      </c>
    </row>
    <row r="25" spans="1:36" s="117" customFormat="1" ht="30" customHeight="1" x14ac:dyDescent="0.35">
      <c r="A25" s="118" t="s">
        <v>3190</v>
      </c>
      <c r="B25" s="119" t="s">
        <v>1761</v>
      </c>
      <c r="C25" s="95">
        <v>44061</v>
      </c>
      <c r="D25" s="95">
        <v>44063</v>
      </c>
      <c r="E25" s="135" t="s">
        <v>3191</v>
      </c>
      <c r="F25" s="130" t="str">
        <f t="shared" si="0"/>
        <v>https://acamh.onlinelibrary.wiley.com/doi/10.1111/camh.12417</v>
      </c>
      <c r="G25" s="97" t="s">
        <v>2261</v>
      </c>
      <c r="H25" s="116" t="s">
        <v>109</v>
      </c>
      <c r="I25" s="119" t="s">
        <v>3192</v>
      </c>
      <c r="J25" s="120" t="s">
        <v>2433</v>
      </c>
      <c r="K25" s="120">
        <v>2020</v>
      </c>
      <c r="L25" s="116" t="s">
        <v>1757</v>
      </c>
      <c r="M25" s="120" t="s">
        <v>3193</v>
      </c>
      <c r="N25" s="97" t="s">
        <v>2232</v>
      </c>
      <c r="O25" s="120" t="s">
        <v>238</v>
      </c>
      <c r="P25" s="120" t="s">
        <v>237</v>
      </c>
      <c r="Q25" s="120" t="s">
        <v>238</v>
      </c>
      <c r="R25" s="121" t="s">
        <v>237</v>
      </c>
      <c r="S25" s="119" t="s">
        <v>101</v>
      </c>
      <c r="T25" s="93" t="s">
        <v>1864</v>
      </c>
      <c r="U25" s="120" t="s">
        <v>238</v>
      </c>
      <c r="V25" s="120" t="s">
        <v>238</v>
      </c>
      <c r="W25" s="119" t="s">
        <v>238</v>
      </c>
      <c r="X25" s="120" t="s">
        <v>238</v>
      </c>
      <c r="Y25" s="120" t="s">
        <v>238</v>
      </c>
      <c r="Z25" s="120" t="s">
        <v>238</v>
      </c>
      <c r="AA25" s="119" t="s">
        <v>238</v>
      </c>
      <c r="AB25" s="119" t="s">
        <v>238</v>
      </c>
      <c r="AC25" s="119" t="s">
        <v>238</v>
      </c>
      <c r="AD25" s="119" t="s">
        <v>238</v>
      </c>
      <c r="AE25" s="119" t="s">
        <v>238</v>
      </c>
      <c r="AF25" s="119" t="s">
        <v>238</v>
      </c>
      <c r="AG25" s="119" t="s">
        <v>238</v>
      </c>
      <c r="AH25" s="119" t="s">
        <v>238</v>
      </c>
      <c r="AI25" s="119" t="s">
        <v>238</v>
      </c>
      <c r="AJ25" s="119" t="s">
        <v>238</v>
      </c>
    </row>
    <row r="26" spans="1:36" s="117" customFormat="1" ht="30" customHeight="1" x14ac:dyDescent="0.35">
      <c r="A26" s="118" t="s">
        <v>3194</v>
      </c>
      <c r="B26" s="119" t="s">
        <v>3195</v>
      </c>
      <c r="C26" s="95">
        <v>44061</v>
      </c>
      <c r="D26" s="95">
        <v>44063</v>
      </c>
      <c r="E26" s="135" t="s">
        <v>3196</v>
      </c>
      <c r="F26" s="130" t="str">
        <f t="shared" si="0"/>
        <v>https://acamh.onlinelibrary.wiley.com/doi/full/10.1111/camh.12414</v>
      </c>
      <c r="G26" s="97" t="s">
        <v>1864</v>
      </c>
      <c r="H26" s="116" t="s">
        <v>109</v>
      </c>
      <c r="I26" s="119" t="s">
        <v>3197</v>
      </c>
      <c r="J26" s="120" t="s">
        <v>2433</v>
      </c>
      <c r="K26" s="120">
        <v>2020</v>
      </c>
      <c r="L26" s="116" t="s">
        <v>1757</v>
      </c>
      <c r="M26" s="120" t="s">
        <v>3198</v>
      </c>
      <c r="N26" s="97" t="s">
        <v>2232</v>
      </c>
      <c r="O26" s="120" t="s">
        <v>238</v>
      </c>
      <c r="P26" s="120" t="s">
        <v>237</v>
      </c>
      <c r="Q26" s="120" t="s">
        <v>238</v>
      </c>
      <c r="R26" s="121" t="s">
        <v>238</v>
      </c>
      <c r="S26" s="119" t="s">
        <v>101</v>
      </c>
      <c r="T26" s="93" t="s">
        <v>1864</v>
      </c>
      <c r="U26" s="120" t="s">
        <v>238</v>
      </c>
      <c r="V26" s="120" t="s">
        <v>238</v>
      </c>
      <c r="W26" s="119" t="s">
        <v>238</v>
      </c>
      <c r="X26" s="120" t="s">
        <v>238</v>
      </c>
      <c r="Y26" s="120" t="s">
        <v>238</v>
      </c>
      <c r="Z26" s="120" t="s">
        <v>238</v>
      </c>
      <c r="AA26" s="119" t="s">
        <v>238</v>
      </c>
      <c r="AB26" s="119" t="s">
        <v>238</v>
      </c>
      <c r="AC26" s="119" t="s">
        <v>238</v>
      </c>
      <c r="AD26" s="119" t="s">
        <v>238</v>
      </c>
      <c r="AE26" s="119" t="s">
        <v>238</v>
      </c>
      <c r="AF26" s="119" t="s">
        <v>238</v>
      </c>
      <c r="AG26" s="119" t="s">
        <v>238</v>
      </c>
      <c r="AH26" s="119" t="s">
        <v>238</v>
      </c>
      <c r="AI26" s="119" t="s">
        <v>238</v>
      </c>
      <c r="AJ26" s="119" t="s">
        <v>238</v>
      </c>
    </row>
    <row r="27" spans="1:36" s="117" customFormat="1" ht="30" customHeight="1" x14ac:dyDescent="0.35">
      <c r="A27" s="118" t="s">
        <v>3221</v>
      </c>
      <c r="B27" s="119" t="s">
        <v>3222</v>
      </c>
      <c r="C27" s="95">
        <v>43922</v>
      </c>
      <c r="D27" s="96">
        <v>44067</v>
      </c>
      <c r="E27" s="135" t="s">
        <v>3223</v>
      </c>
      <c r="F27" s="130" t="str">
        <f t="shared" si="0"/>
        <v>https://www.medicoebambino.com/index.php?id=2004_237.pdf_c</v>
      </c>
      <c r="G27" s="97" t="s">
        <v>1864</v>
      </c>
      <c r="H27" s="116" t="s">
        <v>102</v>
      </c>
      <c r="I27" s="119" t="s">
        <v>3224</v>
      </c>
      <c r="J27" s="120" t="s">
        <v>3827</v>
      </c>
      <c r="K27" s="120">
        <v>2020</v>
      </c>
      <c r="L27" s="116" t="s">
        <v>1757</v>
      </c>
      <c r="M27" s="93" t="s">
        <v>2767</v>
      </c>
      <c r="N27" s="97" t="s">
        <v>3225</v>
      </c>
      <c r="O27" s="120" t="s">
        <v>238</v>
      </c>
      <c r="P27" s="120" t="s">
        <v>237</v>
      </c>
      <c r="Q27" s="120" t="s">
        <v>238</v>
      </c>
      <c r="R27" s="121" t="s">
        <v>238</v>
      </c>
      <c r="S27" s="119" t="s">
        <v>101</v>
      </c>
      <c r="T27" s="93" t="s">
        <v>1864</v>
      </c>
      <c r="U27" s="120" t="s">
        <v>238</v>
      </c>
      <c r="V27" s="120" t="s">
        <v>238</v>
      </c>
      <c r="W27" s="119" t="s">
        <v>238</v>
      </c>
      <c r="X27" s="120" t="s">
        <v>238</v>
      </c>
      <c r="Y27" s="120" t="s">
        <v>238</v>
      </c>
      <c r="Z27" s="120" t="s">
        <v>238</v>
      </c>
      <c r="AA27" s="119" t="s">
        <v>238</v>
      </c>
      <c r="AB27" s="119" t="s">
        <v>238</v>
      </c>
      <c r="AC27" s="119" t="s">
        <v>238</v>
      </c>
      <c r="AD27" s="119" t="s">
        <v>238</v>
      </c>
      <c r="AE27" s="119" t="s">
        <v>238</v>
      </c>
      <c r="AF27" s="119" t="s">
        <v>238</v>
      </c>
      <c r="AG27" s="119" t="s">
        <v>238</v>
      </c>
      <c r="AH27" s="119" t="s">
        <v>238</v>
      </c>
      <c r="AI27" s="119" t="s">
        <v>238</v>
      </c>
      <c r="AJ27" s="119" t="s">
        <v>238</v>
      </c>
    </row>
    <row r="28" spans="1:36" s="117" customFormat="1" ht="30" customHeight="1" x14ac:dyDescent="0.35">
      <c r="A28" s="118" t="s">
        <v>3487</v>
      </c>
      <c r="B28" s="119" t="s">
        <v>3488</v>
      </c>
      <c r="C28" s="95">
        <v>44067</v>
      </c>
      <c r="D28" s="95">
        <v>44069</v>
      </c>
      <c r="E28" s="135" t="s">
        <v>3489</v>
      </c>
      <c r="F28" s="130" t="str">
        <f t="shared" si="0"/>
        <v>https://www.tandfonline.com/doi/full/10.1080/0167482X.2020.1801625</v>
      </c>
      <c r="G28" s="116" t="s">
        <v>103</v>
      </c>
      <c r="H28" s="116" t="s">
        <v>104</v>
      </c>
      <c r="I28" s="119" t="s">
        <v>3490</v>
      </c>
      <c r="J28" s="120" t="s">
        <v>2583</v>
      </c>
      <c r="K28" s="120">
        <v>2020</v>
      </c>
      <c r="L28" s="116" t="s">
        <v>1757</v>
      </c>
      <c r="M28" s="120" t="s">
        <v>3491</v>
      </c>
      <c r="N28" s="97" t="s">
        <v>2232</v>
      </c>
      <c r="O28" s="120" t="s">
        <v>237</v>
      </c>
      <c r="P28" s="120" t="s">
        <v>238</v>
      </c>
      <c r="Q28" s="120" t="s">
        <v>238</v>
      </c>
      <c r="R28" s="121" t="s">
        <v>237</v>
      </c>
      <c r="S28" s="119" t="s">
        <v>105</v>
      </c>
      <c r="T28" s="120">
        <v>4451</v>
      </c>
      <c r="U28" s="120" t="s">
        <v>238</v>
      </c>
      <c r="V28" s="120" t="s">
        <v>237</v>
      </c>
      <c r="W28" s="119" t="s">
        <v>237</v>
      </c>
      <c r="X28" s="120" t="s">
        <v>237</v>
      </c>
      <c r="Y28" s="120" t="s">
        <v>238</v>
      </c>
      <c r="Z28" s="120" t="s">
        <v>238</v>
      </c>
      <c r="AA28" s="119" t="s">
        <v>238</v>
      </c>
      <c r="AB28" s="119" t="s">
        <v>238</v>
      </c>
      <c r="AC28" s="119" t="s">
        <v>238</v>
      </c>
      <c r="AD28" s="119" t="s">
        <v>238</v>
      </c>
      <c r="AE28" s="119" t="s">
        <v>238</v>
      </c>
      <c r="AF28" s="119" t="s">
        <v>238</v>
      </c>
      <c r="AG28" s="119" t="s">
        <v>237</v>
      </c>
      <c r="AH28" s="119" t="s">
        <v>238</v>
      </c>
      <c r="AI28" s="119" t="s">
        <v>238</v>
      </c>
      <c r="AJ28" s="119" t="s">
        <v>238</v>
      </c>
    </row>
    <row r="29" spans="1:36" s="117" customFormat="1" ht="30" customHeight="1" x14ac:dyDescent="0.35">
      <c r="A29" s="118" t="s">
        <v>3561</v>
      </c>
      <c r="B29" s="119" t="s">
        <v>3769</v>
      </c>
      <c r="C29" s="95">
        <v>44058</v>
      </c>
      <c r="D29" s="95">
        <v>44066</v>
      </c>
      <c r="E29" s="135" t="s">
        <v>3562</v>
      </c>
      <c r="F29" s="130" t="str">
        <f t="shared" si="0"/>
        <v>https://www.mdpi.com/1660-4601/17/16/5933</v>
      </c>
      <c r="G29" s="116" t="s">
        <v>168</v>
      </c>
      <c r="H29" s="116" t="s">
        <v>1759</v>
      </c>
      <c r="I29" s="119" t="s">
        <v>3563</v>
      </c>
      <c r="J29" s="120" t="s">
        <v>3559</v>
      </c>
      <c r="K29" s="120">
        <v>2020</v>
      </c>
      <c r="L29" s="116" t="s">
        <v>1757</v>
      </c>
      <c r="M29" s="120" t="s">
        <v>3564</v>
      </c>
      <c r="N29" s="97" t="s">
        <v>2232</v>
      </c>
      <c r="O29" s="120" t="s">
        <v>237</v>
      </c>
      <c r="P29" s="120" t="s">
        <v>238</v>
      </c>
      <c r="Q29" s="120" t="s">
        <v>238</v>
      </c>
      <c r="R29" s="121" t="s">
        <v>237</v>
      </c>
      <c r="S29" s="119" t="s">
        <v>105</v>
      </c>
      <c r="T29" s="120">
        <v>90</v>
      </c>
      <c r="U29" s="120" t="s">
        <v>238</v>
      </c>
      <c r="V29" s="120" t="s">
        <v>237</v>
      </c>
      <c r="W29" s="119" t="s">
        <v>238</v>
      </c>
      <c r="X29" s="120" t="s">
        <v>238</v>
      </c>
      <c r="Y29" s="120" t="s">
        <v>238</v>
      </c>
      <c r="Z29" s="120" t="s">
        <v>238</v>
      </c>
      <c r="AA29" s="119" t="s">
        <v>238</v>
      </c>
      <c r="AB29" s="119" t="s">
        <v>238</v>
      </c>
      <c r="AC29" s="119" t="s">
        <v>238</v>
      </c>
      <c r="AD29" s="119" t="s">
        <v>238</v>
      </c>
      <c r="AE29" s="119" t="s">
        <v>238</v>
      </c>
      <c r="AF29" s="119" t="s">
        <v>238</v>
      </c>
      <c r="AG29" s="119" t="s">
        <v>237</v>
      </c>
      <c r="AH29" s="119" t="s">
        <v>238</v>
      </c>
      <c r="AI29" s="119" t="s">
        <v>238</v>
      </c>
      <c r="AJ29" s="119" t="s">
        <v>238</v>
      </c>
    </row>
    <row r="30" spans="1:36" s="117" customFormat="1" ht="30" customHeight="1" x14ac:dyDescent="0.35">
      <c r="A30" s="118" t="s">
        <v>3622</v>
      </c>
      <c r="B30" s="98" t="s">
        <v>1761</v>
      </c>
      <c r="C30" s="95">
        <v>44061</v>
      </c>
      <c r="D30" s="95">
        <v>44062</v>
      </c>
      <c r="E30" s="135" t="s">
        <v>3623</v>
      </c>
      <c r="F30" s="130" t="str">
        <f t="shared" si="0"/>
        <v>https://jamanetwork.com/journals/jama/fullarticle/2769482</v>
      </c>
      <c r="G30" s="116" t="s">
        <v>167</v>
      </c>
      <c r="H30" s="116" t="s">
        <v>109</v>
      </c>
      <c r="I30" s="119" t="s">
        <v>3624</v>
      </c>
      <c r="J30" s="120" t="s">
        <v>3625</v>
      </c>
      <c r="K30" s="120">
        <v>2020</v>
      </c>
      <c r="L30" s="116" t="s">
        <v>1757</v>
      </c>
      <c r="M30" s="93" t="s">
        <v>3626</v>
      </c>
      <c r="N30" s="97" t="s">
        <v>2232</v>
      </c>
      <c r="O30" s="120" t="s">
        <v>238</v>
      </c>
      <c r="P30" s="120" t="s">
        <v>237</v>
      </c>
      <c r="Q30" s="120" t="s">
        <v>238</v>
      </c>
      <c r="R30" s="121" t="s">
        <v>237</v>
      </c>
      <c r="S30" s="119" t="s">
        <v>105</v>
      </c>
      <c r="T30" s="93">
        <v>10</v>
      </c>
      <c r="U30" s="120" t="s">
        <v>238</v>
      </c>
      <c r="V30" s="120" t="s">
        <v>238</v>
      </c>
      <c r="W30" s="119" t="s">
        <v>238</v>
      </c>
      <c r="X30" s="120" t="s">
        <v>238</v>
      </c>
      <c r="Y30" s="120" t="s">
        <v>238</v>
      </c>
      <c r="Z30" s="120" t="s">
        <v>237</v>
      </c>
      <c r="AA30" s="119" t="s">
        <v>238</v>
      </c>
      <c r="AB30" s="119" t="s">
        <v>238</v>
      </c>
      <c r="AC30" s="119" t="s">
        <v>238</v>
      </c>
      <c r="AD30" s="119" t="s">
        <v>238</v>
      </c>
      <c r="AE30" s="119" t="s">
        <v>238</v>
      </c>
      <c r="AF30" s="119" t="s">
        <v>238</v>
      </c>
      <c r="AG30" s="119" t="s">
        <v>238</v>
      </c>
      <c r="AH30" s="119" t="s">
        <v>237</v>
      </c>
      <c r="AI30" s="119" t="s">
        <v>238</v>
      </c>
      <c r="AJ30" s="119" t="s">
        <v>238</v>
      </c>
    </row>
    <row r="31" spans="1:36" s="94" customFormat="1" ht="30" customHeight="1" x14ac:dyDescent="0.35">
      <c r="A31" s="104" t="s">
        <v>3656</v>
      </c>
      <c r="B31" s="98" t="s">
        <v>3657</v>
      </c>
      <c r="C31" s="120" t="s">
        <v>2419</v>
      </c>
      <c r="D31" s="95" t="s">
        <v>2419</v>
      </c>
      <c r="E31" s="135" t="s">
        <v>3658</v>
      </c>
      <c r="F31" s="130" t="str">
        <f t="shared" si="0"/>
        <v>https://discovery.dundee.ac.uk/en/publications/collateral-issues-in-times-of-covid-19-child-abuse-domestic-viole</v>
      </c>
      <c r="G31" s="97" t="s">
        <v>2261</v>
      </c>
      <c r="H31" s="97" t="s">
        <v>102</v>
      </c>
      <c r="I31" s="98" t="s">
        <v>3659</v>
      </c>
      <c r="J31" s="93" t="s">
        <v>3806</v>
      </c>
      <c r="K31" s="93">
        <v>2020</v>
      </c>
      <c r="L31" s="97" t="s">
        <v>1757</v>
      </c>
      <c r="M31" s="93" t="s">
        <v>2767</v>
      </c>
      <c r="N31" s="97" t="s">
        <v>2232</v>
      </c>
      <c r="O31" s="93" t="s">
        <v>238</v>
      </c>
      <c r="P31" s="93" t="s">
        <v>237</v>
      </c>
      <c r="Q31" s="93" t="s">
        <v>238</v>
      </c>
      <c r="R31" s="100" t="s">
        <v>237</v>
      </c>
      <c r="S31" s="98" t="s">
        <v>101</v>
      </c>
      <c r="T31" s="93" t="s">
        <v>1864</v>
      </c>
      <c r="U31" s="93" t="s">
        <v>238</v>
      </c>
      <c r="V31" s="93" t="s">
        <v>238</v>
      </c>
      <c r="W31" s="98" t="s">
        <v>238</v>
      </c>
      <c r="X31" s="93" t="s">
        <v>238</v>
      </c>
      <c r="Y31" s="93" t="s">
        <v>238</v>
      </c>
      <c r="Z31" s="93" t="s">
        <v>237</v>
      </c>
      <c r="AA31" s="98" t="s">
        <v>238</v>
      </c>
      <c r="AB31" s="98" t="s">
        <v>237</v>
      </c>
      <c r="AC31" s="98" t="s">
        <v>238</v>
      </c>
      <c r="AD31" s="98" t="s">
        <v>238</v>
      </c>
      <c r="AE31" s="98" t="s">
        <v>238</v>
      </c>
      <c r="AF31" s="98" t="s">
        <v>238</v>
      </c>
      <c r="AG31" s="98" t="s">
        <v>238</v>
      </c>
      <c r="AH31" s="98" t="s">
        <v>237</v>
      </c>
      <c r="AI31" s="98" t="s">
        <v>238</v>
      </c>
      <c r="AJ31" s="98" t="s">
        <v>238</v>
      </c>
    </row>
    <row r="32" spans="1:36" s="94" customFormat="1" ht="30" customHeight="1" x14ac:dyDescent="0.35">
      <c r="A32" s="104" t="s">
        <v>3680</v>
      </c>
      <c r="B32" s="98" t="s">
        <v>1761</v>
      </c>
      <c r="C32" s="95">
        <v>43990</v>
      </c>
      <c r="D32" s="95" t="s">
        <v>2419</v>
      </c>
      <c r="E32" s="140" t="s">
        <v>3681</v>
      </c>
      <c r="F32" s="130" t="str">
        <f t="shared" si="0"/>
        <v>https://www.ncbi.nlm.nih.gov/pmc/articles/PMC7278652/</v>
      </c>
      <c r="G32" s="97" t="s">
        <v>3541</v>
      </c>
      <c r="H32" s="97" t="s">
        <v>109</v>
      </c>
      <c r="I32" s="98" t="s">
        <v>3682</v>
      </c>
      <c r="J32" s="93" t="s">
        <v>2897</v>
      </c>
      <c r="K32" s="93">
        <v>2020</v>
      </c>
      <c r="L32" s="97" t="s">
        <v>1757</v>
      </c>
      <c r="M32" s="93" t="s">
        <v>2767</v>
      </c>
      <c r="N32" s="97" t="s">
        <v>2232</v>
      </c>
      <c r="O32" s="93" t="s">
        <v>237</v>
      </c>
      <c r="P32" s="93" t="s">
        <v>238</v>
      </c>
      <c r="Q32" s="93" t="s">
        <v>238</v>
      </c>
      <c r="R32" s="100" t="s">
        <v>237</v>
      </c>
      <c r="S32" s="98" t="s">
        <v>105</v>
      </c>
      <c r="T32" s="93" t="s">
        <v>1864</v>
      </c>
      <c r="U32" s="93" t="s">
        <v>237</v>
      </c>
      <c r="V32" s="93" t="s">
        <v>237</v>
      </c>
      <c r="W32" s="98" t="s">
        <v>237</v>
      </c>
      <c r="X32" s="93" t="s">
        <v>237</v>
      </c>
      <c r="Y32" s="93" t="s">
        <v>238</v>
      </c>
      <c r="Z32" s="93" t="s">
        <v>238</v>
      </c>
      <c r="AA32" s="98" t="s">
        <v>238</v>
      </c>
      <c r="AB32" s="98" t="s">
        <v>238</v>
      </c>
      <c r="AC32" s="98" t="s">
        <v>238</v>
      </c>
      <c r="AD32" s="98" t="s">
        <v>238</v>
      </c>
      <c r="AE32" s="98" t="s">
        <v>238</v>
      </c>
      <c r="AF32" s="98" t="s">
        <v>238</v>
      </c>
      <c r="AG32" s="98" t="s">
        <v>237</v>
      </c>
      <c r="AH32" s="98" t="s">
        <v>238</v>
      </c>
      <c r="AI32" s="98" t="s">
        <v>238</v>
      </c>
      <c r="AJ32" s="98" t="s">
        <v>238</v>
      </c>
    </row>
    <row r="33" spans="1:36" s="94" customFormat="1" ht="30" customHeight="1" x14ac:dyDescent="0.35">
      <c r="A33" s="104" t="s">
        <v>3693</v>
      </c>
      <c r="B33" s="98" t="s">
        <v>3694</v>
      </c>
      <c r="C33" s="95">
        <v>43984</v>
      </c>
      <c r="D33" s="95" t="s">
        <v>2419</v>
      </c>
      <c r="E33" s="140" t="s">
        <v>3695</v>
      </c>
      <c r="F33" s="130" t="str">
        <f t="shared" si="0"/>
        <v>https://www.researchsquare.com/article/rs-28455/v1</v>
      </c>
      <c r="G33" s="97" t="s">
        <v>107</v>
      </c>
      <c r="H33" s="97" t="s">
        <v>1759</v>
      </c>
      <c r="I33" s="98" t="s">
        <v>3696</v>
      </c>
      <c r="J33" s="93" t="s">
        <v>3812</v>
      </c>
      <c r="K33" s="93">
        <v>2020</v>
      </c>
      <c r="L33" s="97" t="s">
        <v>1268</v>
      </c>
      <c r="M33" s="93" t="s">
        <v>2767</v>
      </c>
      <c r="N33" s="97" t="s">
        <v>2232</v>
      </c>
      <c r="O33" s="93" t="s">
        <v>237</v>
      </c>
      <c r="P33" s="93" t="s">
        <v>238</v>
      </c>
      <c r="Q33" s="93" t="s">
        <v>238</v>
      </c>
      <c r="R33" s="100" t="s">
        <v>237</v>
      </c>
      <c r="S33" s="98" t="s">
        <v>39</v>
      </c>
      <c r="T33" s="93">
        <v>1160</v>
      </c>
      <c r="U33" s="93" t="s">
        <v>238</v>
      </c>
      <c r="V33" s="93" t="s">
        <v>237</v>
      </c>
      <c r="W33" s="98" t="s">
        <v>238</v>
      </c>
      <c r="X33" s="93" t="s">
        <v>237</v>
      </c>
      <c r="Y33" s="93" t="s">
        <v>237</v>
      </c>
      <c r="Z33" s="93" t="s">
        <v>238</v>
      </c>
      <c r="AA33" s="98" t="s">
        <v>238</v>
      </c>
      <c r="AB33" s="98" t="s">
        <v>238</v>
      </c>
      <c r="AC33" s="98" t="s">
        <v>238</v>
      </c>
      <c r="AD33" s="98" t="s">
        <v>238</v>
      </c>
      <c r="AE33" s="98" t="s">
        <v>238</v>
      </c>
      <c r="AF33" s="98" t="s">
        <v>238</v>
      </c>
      <c r="AG33" s="98" t="s">
        <v>237</v>
      </c>
      <c r="AH33" s="98" t="s">
        <v>238</v>
      </c>
      <c r="AI33" s="98" t="s">
        <v>238</v>
      </c>
      <c r="AJ33" s="98" t="s">
        <v>238</v>
      </c>
    </row>
    <row r="34" spans="1:36" s="94" customFormat="1" ht="30" customHeight="1" x14ac:dyDescent="0.35">
      <c r="A34" s="104" t="s">
        <v>3721</v>
      </c>
      <c r="B34" s="98" t="s">
        <v>3752</v>
      </c>
      <c r="C34" s="95">
        <v>43978</v>
      </c>
      <c r="D34" s="95" t="s">
        <v>2419</v>
      </c>
      <c r="E34" s="141" t="s">
        <v>3750</v>
      </c>
      <c r="F34" s="130" t="str">
        <f t="shared" si="0"/>
        <v>https://psyarxiv.com/6b4vh/</v>
      </c>
      <c r="G34" s="97" t="s">
        <v>2186</v>
      </c>
      <c r="H34" s="97" t="s">
        <v>1759</v>
      </c>
      <c r="I34" s="98" t="s">
        <v>3728</v>
      </c>
      <c r="J34" s="93" t="s">
        <v>3732</v>
      </c>
      <c r="K34" s="93">
        <v>2020</v>
      </c>
      <c r="L34" s="97" t="s">
        <v>1268</v>
      </c>
      <c r="M34" s="93" t="s">
        <v>3751</v>
      </c>
      <c r="N34" s="97" t="s">
        <v>2232</v>
      </c>
      <c r="O34" s="93"/>
      <c r="P34" s="93" t="s">
        <v>237</v>
      </c>
      <c r="Q34" s="93"/>
      <c r="R34" s="100"/>
      <c r="S34" s="98" t="s">
        <v>105</v>
      </c>
      <c r="T34" s="93" t="s">
        <v>1864</v>
      </c>
      <c r="U34" s="93"/>
      <c r="V34" s="93"/>
      <c r="W34" s="98"/>
      <c r="X34" s="93"/>
      <c r="Y34" s="93"/>
      <c r="Z34" s="93"/>
      <c r="AA34" s="98"/>
      <c r="AB34" s="98"/>
      <c r="AC34" s="98"/>
      <c r="AD34" s="98"/>
      <c r="AE34" s="98"/>
      <c r="AF34" s="98"/>
      <c r="AG34" s="98"/>
      <c r="AH34" s="98"/>
      <c r="AI34" s="98"/>
      <c r="AJ34" s="98"/>
    </row>
  </sheetData>
  <autoFilter ref="A1:XEK34" xr:uid="{0F8FC466-FE6D-476A-AD47-1A7FE8BDB8F9}"/>
  <conditionalFormatting sqref="A1">
    <cfRule type="duplicateValues" dxfId="157" priority="14"/>
  </conditionalFormatting>
  <conditionalFormatting sqref="M2:N34">
    <cfRule type="cellIs" dxfId="156" priority="2" operator="equal">
      <formula>"Exclude"</formula>
    </cfRule>
    <cfRule type="cellIs" dxfId="155" priority="3" operator="equal">
      <formula>"Include"</formula>
    </cfRule>
  </conditionalFormatting>
  <conditionalFormatting sqref="C2:C33">
    <cfRule type="containsBlanks" dxfId="154" priority="1">
      <formula>LEN(TRIM(C2))=0</formula>
    </cfRule>
  </conditionalFormatting>
  <conditionalFormatting sqref="A2:A34">
    <cfRule type="duplicateValues" dxfId="153" priority="4"/>
  </conditionalFormatting>
  <hyperlinks>
    <hyperlink ref="E34" r:id="rId1" xr:uid="{D600A585-D1E4-47B5-9DA1-73A14B9BFCE1}"/>
  </hyperlinks>
  <pageMargins left="0.7" right="0.7" top="0.75" bottom="0.75" header="0.3" footer="0.3"/>
  <pageSetup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4BA8-22FF-4BAB-927F-78ADDD4AF186}">
  <dimension ref="A1:AL3"/>
  <sheetViews>
    <sheetView workbookViewId="0">
      <pane xSplit="2" topLeftCell="C1" activePane="topRight" state="frozen"/>
      <selection pane="topRight" activeCell="A2" sqref="A2"/>
    </sheetView>
  </sheetViews>
  <sheetFormatPr defaultColWidth="15.6328125" defaultRowHeight="30" customHeight="1" x14ac:dyDescent="0.35"/>
  <cols>
    <col min="1" max="1" width="15.6328125" style="162"/>
    <col min="2" max="2" width="36.6328125" style="161" customWidth="1"/>
    <col min="3" max="3" width="32.6328125" style="160" customWidth="1"/>
    <col min="4" max="5" width="15.6328125" style="160"/>
    <col min="6" max="6" width="0" style="160" hidden="1" customWidth="1"/>
    <col min="7" max="16384" width="15.6328125" style="160"/>
  </cols>
  <sheetData>
    <row r="1" spans="1:38" s="128" customFormat="1" ht="30" customHeight="1" x14ac:dyDescent="0.35">
      <c r="A1" s="148" t="s">
        <v>2342</v>
      </c>
      <c r="B1" s="88" t="s">
        <v>10</v>
      </c>
      <c r="C1" s="88" t="s">
        <v>12</v>
      </c>
      <c r="D1" s="89" t="s">
        <v>14</v>
      </c>
      <c r="E1" s="89" t="s">
        <v>16</v>
      </c>
      <c r="F1" s="89" t="s">
        <v>94</v>
      </c>
      <c r="G1" s="88" t="s">
        <v>18</v>
      </c>
      <c r="H1" s="88" t="s">
        <v>19</v>
      </c>
      <c r="I1" s="88" t="s">
        <v>20</v>
      </c>
      <c r="J1" s="88" t="s">
        <v>22</v>
      </c>
      <c r="K1" s="88" t="s">
        <v>24</v>
      </c>
      <c r="L1" s="88" t="s">
        <v>25</v>
      </c>
      <c r="M1" s="88" t="s">
        <v>26</v>
      </c>
      <c r="N1" s="88" t="s">
        <v>28</v>
      </c>
      <c r="O1" s="88" t="s">
        <v>29</v>
      </c>
      <c r="P1" s="88" t="s">
        <v>31</v>
      </c>
      <c r="Q1" s="88" t="s">
        <v>33</v>
      </c>
      <c r="R1" s="88" t="s">
        <v>35</v>
      </c>
      <c r="S1" s="88" t="s">
        <v>37</v>
      </c>
      <c r="T1" s="88" t="s">
        <v>39</v>
      </c>
      <c r="U1" s="90" t="s">
        <v>40</v>
      </c>
      <c r="V1" s="90" t="s">
        <v>4288</v>
      </c>
      <c r="W1" s="90" t="s">
        <v>43</v>
      </c>
      <c r="X1" s="90" t="s">
        <v>95</v>
      </c>
      <c r="Y1" s="90" t="s">
        <v>4289</v>
      </c>
      <c r="Z1" s="90" t="s">
        <v>4290</v>
      </c>
      <c r="AA1" s="90" t="s">
        <v>96</v>
      </c>
      <c r="AB1" s="90" t="s">
        <v>52</v>
      </c>
      <c r="AC1" s="90" t="s">
        <v>97</v>
      </c>
      <c r="AD1" s="90" t="s">
        <v>98</v>
      </c>
      <c r="AE1" s="90" t="s">
        <v>4291</v>
      </c>
      <c r="AF1" s="90" t="s">
        <v>99</v>
      </c>
      <c r="AG1" s="90" t="s">
        <v>62</v>
      </c>
      <c r="AH1" s="90" t="s">
        <v>64</v>
      </c>
      <c r="AI1" s="90" t="s">
        <v>66</v>
      </c>
      <c r="AJ1" s="90" t="s">
        <v>68</v>
      </c>
      <c r="AK1" s="90" t="s">
        <v>4955</v>
      </c>
      <c r="AL1" s="90" t="s">
        <v>70</v>
      </c>
    </row>
    <row r="2" spans="1:38" s="99" customFormat="1" ht="30" customHeight="1" x14ac:dyDescent="0.35">
      <c r="A2" s="96">
        <v>44074</v>
      </c>
      <c r="B2" s="101" t="s">
        <v>3384</v>
      </c>
      <c r="C2" s="99" t="s">
        <v>3385</v>
      </c>
      <c r="D2" s="96">
        <v>44029</v>
      </c>
      <c r="E2" s="96" t="s">
        <v>2419</v>
      </c>
      <c r="F2" s="99" t="s">
        <v>3386</v>
      </c>
      <c r="G2" s="112" t="s">
        <v>3386</v>
      </c>
      <c r="H2" s="125" t="s">
        <v>3387</v>
      </c>
      <c r="I2" s="125" t="s">
        <v>109</v>
      </c>
      <c r="J2" s="108" t="s">
        <v>3388</v>
      </c>
      <c r="K2" s="108" t="s">
        <v>3389</v>
      </c>
      <c r="L2" s="108">
        <v>2020</v>
      </c>
      <c r="M2" s="125" t="s">
        <v>1757</v>
      </c>
      <c r="N2" s="108" t="s">
        <v>3390</v>
      </c>
      <c r="O2" s="154" t="s">
        <v>2232</v>
      </c>
      <c r="P2" s="99" t="s">
        <v>237</v>
      </c>
      <c r="Q2" s="99" t="s">
        <v>237</v>
      </c>
      <c r="R2" s="99" t="s">
        <v>238</v>
      </c>
      <c r="S2" s="96" t="s">
        <v>237</v>
      </c>
      <c r="T2" s="99" t="s">
        <v>39</v>
      </c>
      <c r="U2" s="99" t="s">
        <v>1864</v>
      </c>
      <c r="V2" s="99" t="s">
        <v>238</v>
      </c>
      <c r="W2" s="99" t="s">
        <v>238</v>
      </c>
      <c r="X2" s="99" t="s">
        <v>238</v>
      </c>
      <c r="Y2" s="99" t="s">
        <v>238</v>
      </c>
      <c r="Z2" s="99" t="s">
        <v>238</v>
      </c>
      <c r="AA2" s="99" t="s">
        <v>238</v>
      </c>
      <c r="AB2" s="99" t="s">
        <v>238</v>
      </c>
      <c r="AC2" s="99" t="s">
        <v>238</v>
      </c>
      <c r="AD2" s="99" t="s">
        <v>238</v>
      </c>
      <c r="AE2" s="99" t="s">
        <v>238</v>
      </c>
      <c r="AF2" s="99" t="s">
        <v>238</v>
      </c>
      <c r="AG2" s="99" t="s">
        <v>238</v>
      </c>
      <c r="AH2" s="99" t="s">
        <v>238</v>
      </c>
      <c r="AI2" s="99" t="s">
        <v>238</v>
      </c>
      <c r="AJ2" s="99" t="s">
        <v>238</v>
      </c>
      <c r="AK2" s="99" t="s">
        <v>238</v>
      </c>
    </row>
    <row r="3" spans="1:38" s="99" customFormat="1" ht="30" customHeight="1" x14ac:dyDescent="0.35">
      <c r="A3" s="96">
        <v>43990</v>
      </c>
      <c r="B3" s="101" t="s">
        <v>3841</v>
      </c>
      <c r="C3" s="99" t="s">
        <v>3842</v>
      </c>
      <c r="D3" s="96">
        <v>43935</v>
      </c>
      <c r="E3" s="96">
        <v>43984</v>
      </c>
      <c r="F3" s="99" t="s">
        <v>3843</v>
      </c>
      <c r="G3" s="142" t="s">
        <v>3843</v>
      </c>
      <c r="H3" s="154" t="s">
        <v>3844</v>
      </c>
      <c r="I3" s="154" t="s">
        <v>104</v>
      </c>
      <c r="J3" s="108" t="s">
        <v>3845</v>
      </c>
      <c r="K3" s="108" t="s">
        <v>3846</v>
      </c>
      <c r="L3" s="108">
        <v>2020</v>
      </c>
      <c r="M3" s="154" t="s">
        <v>1757</v>
      </c>
      <c r="N3" s="108" t="s">
        <v>3847</v>
      </c>
      <c r="O3" s="154" t="s">
        <v>2232</v>
      </c>
      <c r="P3" s="99" t="s">
        <v>238</v>
      </c>
      <c r="Q3" s="99" t="s">
        <v>237</v>
      </c>
      <c r="R3" s="99" t="s">
        <v>238</v>
      </c>
      <c r="S3" s="96" t="s">
        <v>238</v>
      </c>
      <c r="T3" s="99" t="s">
        <v>39</v>
      </c>
      <c r="U3" s="99" t="s">
        <v>1864</v>
      </c>
      <c r="V3" s="99" t="s">
        <v>238</v>
      </c>
      <c r="W3" s="99" t="s">
        <v>238</v>
      </c>
      <c r="X3" s="99" t="s">
        <v>238</v>
      </c>
      <c r="Y3" s="99" t="s">
        <v>238</v>
      </c>
      <c r="Z3" s="99" t="s">
        <v>238</v>
      </c>
      <c r="AA3" s="99" t="s">
        <v>237</v>
      </c>
      <c r="AB3" s="99" t="s">
        <v>238</v>
      </c>
      <c r="AC3" s="99" t="s">
        <v>237</v>
      </c>
      <c r="AD3" s="99" t="s">
        <v>238</v>
      </c>
      <c r="AE3" s="99" t="s">
        <v>238</v>
      </c>
      <c r="AF3" s="99" t="s">
        <v>238</v>
      </c>
      <c r="AG3" s="99" t="s">
        <v>238</v>
      </c>
      <c r="AH3" s="99" t="s">
        <v>238</v>
      </c>
      <c r="AI3" s="99" t="s">
        <v>238</v>
      </c>
      <c r="AJ3" s="99" t="s">
        <v>238</v>
      </c>
      <c r="AK3" s="99" t="s">
        <v>238</v>
      </c>
      <c r="AL3" s="99" t="s">
        <v>238</v>
      </c>
    </row>
  </sheetData>
  <autoFilter ref="A1:AL1" xr:uid="{F4766733-15F4-4037-81AE-8B9BA07EBCAB}">
    <sortState xmlns:xlrd2="http://schemas.microsoft.com/office/spreadsheetml/2017/richdata2" ref="A2:AL3">
      <sortCondition descending="1" ref="A1"/>
    </sortState>
  </autoFilter>
  <conditionalFormatting sqref="B2">
    <cfRule type="duplicateValues" dxfId="5" priority="9"/>
  </conditionalFormatting>
  <conditionalFormatting sqref="N3:O3">
    <cfRule type="cellIs" dxfId="4" priority="6" operator="equal">
      <formula>"Exclude"</formula>
    </cfRule>
    <cfRule type="cellIs" dxfId="3" priority="7" operator="equal">
      <formula>"Include"</formula>
    </cfRule>
  </conditionalFormatting>
  <conditionalFormatting sqref="D3">
    <cfRule type="containsBlanks" dxfId="2" priority="5">
      <formula>LEN(TRIM(D3))=0</formula>
    </cfRule>
  </conditionalFormatting>
  <conditionalFormatting sqref="B3">
    <cfRule type="duplicateValues" dxfId="1" priority="8"/>
  </conditionalFormatting>
  <conditionalFormatting sqref="B1">
    <cfRule type="duplicateValues" dxfId="0" priority="4"/>
  </conditionalFormatting>
  <conditionalFormatting sqref="A1:A1048576">
    <cfRule type="colorScale" priority="1">
      <colorScale>
        <cfvo type="min"/>
        <cfvo type="max"/>
        <color rgb="FFFFEF9C"/>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Description</vt:lpstr>
      <vt:lpstr>Calculations (Hide)</vt:lpstr>
      <vt:lpstr>Search Terms and Databases</vt:lpstr>
      <vt:lpstr>Article Dashboard</vt:lpstr>
      <vt:lpstr>Articles</vt:lpstr>
      <vt:lpstr>Clinical Trials</vt:lpstr>
      <vt:lpstr>Breast milk - Breast feeding </vt:lpstr>
      <vt:lpstr>Mental health</vt:lpstr>
      <vt:lpstr>Central Asia</vt:lpstr>
      <vt:lpstr>Eastern Asia</vt:lpstr>
      <vt:lpstr>Southeastern Asia</vt:lpstr>
      <vt:lpstr>Southern Asia</vt:lpstr>
      <vt:lpstr>Western Asia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2020-09-01T01:49:37Z</dcterms:modified>
  <cp:category/>
  <cp:contentStatus/>
</cp:coreProperties>
</file>